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5年度\R051201\"/>
    </mc:Choice>
  </mc:AlternateContent>
  <xr:revisionPtr revIDLastSave="0" documentId="13_ncr:1_{5EBB3039-0DEE-4BF6-8E28-C553E1143E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51201" sheetId="34" r:id="rId1"/>
  </sheets>
  <externalReferences>
    <externalReference r:id="rId2"/>
  </externalReferences>
  <definedNames>
    <definedName name="_xlnm.Print_Area" localSheetId="0">'051201'!$A$1:$N$84</definedName>
    <definedName name="_xlnm.Print_Titles" localSheetId="0">'051201'!$1:$4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34" l="1"/>
  <c r="P29" i="34"/>
  <c r="P30" i="34"/>
  <c r="P31" i="34"/>
  <c r="P33" i="34"/>
  <c r="P34" i="34"/>
  <c r="P35" i="34"/>
  <c r="P36" i="34"/>
  <c r="P37" i="34"/>
  <c r="P38" i="34"/>
  <c r="P39" i="34"/>
  <c r="P40" i="34"/>
  <c r="P41" i="34"/>
  <c r="P42" i="34"/>
  <c r="P43" i="34"/>
  <c r="P44" i="34"/>
  <c r="P45" i="34"/>
  <c r="P46" i="34"/>
  <c r="P47" i="34"/>
  <c r="P48" i="34"/>
  <c r="P49" i="34"/>
  <c r="P50" i="34"/>
  <c r="P51" i="34"/>
  <c r="P52" i="34"/>
  <c r="P53" i="34"/>
  <c r="P54" i="34"/>
  <c r="P55" i="34"/>
  <c r="P56" i="34"/>
  <c r="P57" i="34"/>
  <c r="P58" i="34"/>
  <c r="P59" i="34"/>
  <c r="P60" i="34"/>
  <c r="P61" i="34"/>
  <c r="P62" i="34"/>
  <c r="P63" i="34"/>
  <c r="P64" i="34"/>
  <c r="P65" i="34"/>
  <c r="P66" i="34"/>
  <c r="P67" i="34"/>
  <c r="P68" i="34"/>
  <c r="P69" i="34"/>
  <c r="P70" i="34"/>
  <c r="P71" i="34"/>
  <c r="P72" i="34"/>
  <c r="P73" i="34"/>
  <c r="P74" i="34"/>
  <c r="P75" i="34"/>
  <c r="P76" i="34"/>
  <c r="P77" i="34"/>
  <c r="P78" i="34"/>
  <c r="P79" i="34"/>
  <c r="P80" i="34"/>
  <c r="P81" i="34"/>
  <c r="P82" i="34"/>
  <c r="P83" i="34"/>
  <c r="P27" i="34"/>
  <c r="P6" i="34"/>
  <c r="P7" i="34"/>
  <c r="P8" i="34"/>
  <c r="P9" i="34"/>
  <c r="P10" i="34"/>
  <c r="P11" i="34"/>
  <c r="P12" i="34"/>
  <c r="P13" i="34"/>
  <c r="P14" i="34"/>
  <c r="P15" i="34"/>
  <c r="P16" i="34"/>
  <c r="P17" i="34"/>
  <c r="P18" i="34"/>
  <c r="P19" i="34"/>
  <c r="P20" i="34"/>
  <c r="P21" i="34"/>
  <c r="P22" i="34"/>
  <c r="P23" i="34"/>
  <c r="P24" i="34"/>
  <c r="P25" i="34"/>
  <c r="P26" i="34"/>
  <c r="P5" i="34"/>
  <c r="P32" i="34"/>
  <c r="O6" i="34"/>
  <c r="O7" i="34"/>
  <c r="O8" i="34"/>
  <c r="O9" i="34"/>
  <c r="O10" i="34"/>
  <c r="O11" i="34"/>
  <c r="O12" i="34"/>
  <c r="O13" i="34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28" i="34"/>
  <c r="O29" i="34"/>
  <c r="O30" i="34"/>
  <c r="O31" i="34"/>
  <c r="O32" i="34"/>
  <c r="O33" i="34"/>
  <c r="O34" i="34"/>
  <c r="O35" i="34"/>
  <c r="O36" i="34"/>
  <c r="O37" i="34"/>
  <c r="O38" i="34"/>
  <c r="O39" i="34"/>
  <c r="O40" i="34"/>
  <c r="O41" i="34"/>
  <c r="O42" i="34"/>
  <c r="O43" i="34"/>
  <c r="O44" i="34"/>
  <c r="O45" i="34"/>
  <c r="O46" i="34"/>
  <c r="O47" i="34"/>
  <c r="O48" i="34"/>
  <c r="O49" i="34"/>
  <c r="O50" i="34"/>
  <c r="O51" i="34"/>
  <c r="O52" i="34"/>
  <c r="O53" i="34"/>
  <c r="O54" i="34"/>
  <c r="O55" i="34"/>
  <c r="O56" i="34"/>
  <c r="O57" i="34"/>
  <c r="O58" i="34"/>
  <c r="O59" i="34"/>
  <c r="O60" i="34"/>
  <c r="O61" i="34"/>
  <c r="O62" i="34"/>
  <c r="O63" i="34"/>
  <c r="O64" i="34"/>
  <c r="O65" i="34"/>
  <c r="O66" i="34"/>
  <c r="O67" i="34"/>
  <c r="O68" i="34"/>
  <c r="O69" i="34"/>
  <c r="O70" i="34"/>
  <c r="O71" i="34"/>
  <c r="O72" i="34"/>
  <c r="O73" i="34"/>
  <c r="O74" i="34"/>
  <c r="O75" i="34"/>
  <c r="O76" i="34"/>
  <c r="O77" i="34"/>
  <c r="O78" i="34"/>
  <c r="O79" i="34"/>
  <c r="O80" i="34"/>
  <c r="O81" i="34"/>
  <c r="O82" i="34"/>
  <c r="O83" i="34"/>
  <c r="O5" i="34"/>
  <c r="A6" i="34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I84" i="34" l="1"/>
  <c r="J84" i="34"/>
</calcChain>
</file>

<file path=xl/sharedStrings.xml><?xml version="1.0" encoding="utf-8"?>
<sst xmlns="http://schemas.openxmlformats.org/spreadsheetml/2006/main" count="766" uniqueCount="522">
  <si>
    <t>あっとほーむ若葉</t>
  </si>
  <si>
    <t>エレガンテなぎの浦</t>
  </si>
  <si>
    <t>千寿苑</t>
  </si>
  <si>
    <t>秀楽苑</t>
  </si>
  <si>
    <t>のとじま悠々ホーム</t>
  </si>
  <si>
    <t>ななみの里</t>
  </si>
  <si>
    <t>松寿園</t>
  </si>
  <si>
    <t>第二松寿園</t>
  </si>
  <si>
    <t>自生園</t>
  </si>
  <si>
    <t>あたかの郷</t>
  </si>
  <si>
    <t>愛らんど萌寿</t>
  </si>
  <si>
    <t>みゆきの郷</t>
  </si>
  <si>
    <t>めぐみの里</t>
  </si>
  <si>
    <t>明峰の里</t>
  </si>
  <si>
    <t>あての木園</t>
  </si>
  <si>
    <t>みやび</t>
  </si>
  <si>
    <t>あかかみ</t>
  </si>
  <si>
    <t>ゆきわりそう</t>
  </si>
  <si>
    <t>長寿園</t>
  </si>
  <si>
    <t>慈妙院加賀</t>
  </si>
  <si>
    <t>加賀中央慈妙院</t>
  </si>
  <si>
    <t>片山津温泉日日好日院</t>
  </si>
  <si>
    <t>サンライフたきの里</t>
  </si>
  <si>
    <t>眉丈園</t>
  </si>
  <si>
    <t>はくいの郷</t>
  </si>
  <si>
    <t>ことぶき園</t>
  </si>
  <si>
    <t>あかしあ荘</t>
  </si>
  <si>
    <t>福寿園</t>
  </si>
  <si>
    <t>松美苑</t>
  </si>
  <si>
    <t>キラッと篤寿苑</t>
  </si>
  <si>
    <t>大門園</t>
  </si>
  <si>
    <t>つるべ荘</t>
  </si>
  <si>
    <t>あじさいの郷</t>
  </si>
  <si>
    <t>美杉の郷</t>
  </si>
  <si>
    <t>湯寿園</t>
  </si>
  <si>
    <t>ボニュール根上苑</t>
  </si>
  <si>
    <t>富樫苑</t>
  </si>
  <si>
    <t>かんじん</t>
  </si>
  <si>
    <t>ふぃらーじゅ</t>
  </si>
  <si>
    <t>ますほの里</t>
  </si>
  <si>
    <t>はまなす園</t>
  </si>
  <si>
    <t>ちどり園</t>
  </si>
  <si>
    <t>宝達苑</t>
  </si>
  <si>
    <t>鹿寿苑</t>
  </si>
  <si>
    <t>能登穴水聖頌園</t>
  </si>
  <si>
    <t>S56. 4</t>
  </si>
  <si>
    <t>H 8. 4</t>
  </si>
  <si>
    <t>H10. 4</t>
  </si>
  <si>
    <t>H12. 2</t>
  </si>
  <si>
    <t>H21. 2</t>
  </si>
  <si>
    <t>S50. 7</t>
  </si>
  <si>
    <t>H11. 9</t>
  </si>
  <si>
    <t>H14. 9</t>
  </si>
  <si>
    <t>H19. 1</t>
  </si>
  <si>
    <t>H 1. 4</t>
  </si>
  <si>
    <t>H17. 4</t>
  </si>
  <si>
    <t>S46. 5</t>
  </si>
  <si>
    <t>S62. 4</t>
  </si>
  <si>
    <t>S60. 4</t>
  </si>
  <si>
    <t>H14. 4</t>
  </si>
  <si>
    <t>H18. 2</t>
  </si>
  <si>
    <t>H18. 1</t>
  </si>
  <si>
    <t>H19. 2</t>
  </si>
  <si>
    <t>S61. 4</t>
  </si>
  <si>
    <t>H17.10</t>
  </si>
  <si>
    <t>H 3. 4</t>
  </si>
  <si>
    <t>S59. 4</t>
  </si>
  <si>
    <t>H19.12</t>
  </si>
  <si>
    <t>H21. 4</t>
  </si>
  <si>
    <t>H 4. 4</t>
  </si>
  <si>
    <t>H16. 4</t>
  </si>
  <si>
    <t>H 6.10</t>
  </si>
  <si>
    <t>S57. 6</t>
  </si>
  <si>
    <t>H20. 1</t>
  </si>
  <si>
    <t>S58. 4</t>
  </si>
  <si>
    <t>H17. 2</t>
  </si>
  <si>
    <t>H16.10</t>
  </si>
  <si>
    <t>H 2. 8</t>
  </si>
  <si>
    <t>H19. 6</t>
  </si>
  <si>
    <t>H12. 3</t>
  </si>
  <si>
    <t>H 5.12</t>
  </si>
  <si>
    <t>H14. 7</t>
  </si>
  <si>
    <t>H 3. 8</t>
  </si>
  <si>
    <t>S57. 4</t>
  </si>
  <si>
    <t>S51. 4</t>
  </si>
  <si>
    <t>H14. 6</t>
  </si>
  <si>
    <t>0767-53-8701</t>
  </si>
  <si>
    <t>0767-52-0223</t>
  </si>
  <si>
    <t>0767-57-8801</t>
  </si>
  <si>
    <t>0767-68-6391</t>
  </si>
  <si>
    <t>0767-66-1600</t>
  </si>
  <si>
    <t>0767-85-2571</t>
  </si>
  <si>
    <t>0767-62-0070</t>
  </si>
  <si>
    <t>0761-22-2217</t>
  </si>
  <si>
    <t>0761-43-2771</t>
  </si>
  <si>
    <t>0761-65-1800</t>
  </si>
  <si>
    <t>0761-24-8800</t>
  </si>
  <si>
    <t>0761-46-1112</t>
  </si>
  <si>
    <t>0761-43-1123</t>
  </si>
  <si>
    <t>0761-22-0111</t>
  </si>
  <si>
    <t>0761-20-1788</t>
  </si>
  <si>
    <t>0768-26-1661</t>
  </si>
  <si>
    <t>0768-32-0006</t>
  </si>
  <si>
    <t>0768-45-1249</t>
  </si>
  <si>
    <t>0768-42-3333</t>
  </si>
  <si>
    <t>0768-84-2252</t>
  </si>
  <si>
    <t>0761-73-3317</t>
  </si>
  <si>
    <t>0761-77-6623</t>
  </si>
  <si>
    <t>0761-75-3031</t>
  </si>
  <si>
    <t>0761-72-7111</t>
  </si>
  <si>
    <t>0761-74-7231</t>
  </si>
  <si>
    <t>0761-78-0666</t>
  </si>
  <si>
    <t>0761-78-5701</t>
  </si>
  <si>
    <t>0761-77-3911</t>
  </si>
  <si>
    <t>0767-22-5616</t>
  </si>
  <si>
    <t>0767-22-8811</t>
  </si>
  <si>
    <t>076-282-5670</t>
  </si>
  <si>
    <t>076-283-5075</t>
  </si>
  <si>
    <t>076-276-3545</t>
  </si>
  <si>
    <t>076-274-6776</t>
  </si>
  <si>
    <t>076-278-2555</t>
  </si>
  <si>
    <t>076-255-5221</t>
  </si>
  <si>
    <t>076-276-2020</t>
  </si>
  <si>
    <t>076-273-0123</t>
  </si>
  <si>
    <t>076-259-2117</t>
  </si>
  <si>
    <t>0761-58-6555</t>
  </si>
  <si>
    <t>0761-56-0081</t>
  </si>
  <si>
    <t>076-248-8765</t>
  </si>
  <si>
    <t>076-248-7767</t>
  </si>
  <si>
    <t>076-288-8915</t>
  </si>
  <si>
    <t>076-288-1765</t>
  </si>
  <si>
    <t>076-286-9911</t>
  </si>
  <si>
    <t>0767-42-2343</t>
  </si>
  <si>
    <t>0767-32-3888</t>
  </si>
  <si>
    <t>0767-28-5511</t>
  </si>
  <si>
    <t>0767-28-5710</t>
  </si>
  <si>
    <t>0767-72-2600</t>
  </si>
  <si>
    <t>0768-56-1520</t>
  </si>
  <si>
    <t>0768-62-1241</t>
  </si>
  <si>
    <t>0768-76-2002</t>
  </si>
  <si>
    <t>0768-72-8888</t>
  </si>
  <si>
    <t>設置</t>
    <rPh sb="0" eb="2">
      <t>セッチ</t>
    </rPh>
    <phoneticPr fontId="1"/>
  </si>
  <si>
    <t>電話番号</t>
    <rPh sb="0" eb="2">
      <t>デンワ</t>
    </rPh>
    <rPh sb="2" eb="4">
      <t>バンゴウ</t>
    </rPh>
    <phoneticPr fontId="1"/>
  </si>
  <si>
    <t>運営主体</t>
    <rPh sb="0" eb="2">
      <t>ウンエイ</t>
    </rPh>
    <rPh sb="2" eb="4">
      <t>シュタイ</t>
    </rPh>
    <phoneticPr fontId="1"/>
  </si>
  <si>
    <t>市町名</t>
    <rPh sb="0" eb="3">
      <t>シチョウメイ</t>
    </rPh>
    <phoneticPr fontId="1"/>
  </si>
  <si>
    <t>小松市</t>
    <rPh sb="0" eb="3">
      <t>コマツシ</t>
    </rPh>
    <phoneticPr fontId="1"/>
  </si>
  <si>
    <t>加賀市</t>
    <rPh sb="0" eb="3">
      <t>カガシ</t>
    </rPh>
    <phoneticPr fontId="1"/>
  </si>
  <si>
    <t>能美市</t>
    <rPh sb="0" eb="3">
      <t>ノミシ</t>
    </rPh>
    <phoneticPr fontId="1"/>
  </si>
  <si>
    <t>かほく市</t>
    <rPh sb="3" eb="4">
      <t>シ</t>
    </rPh>
    <phoneticPr fontId="1"/>
  </si>
  <si>
    <t>白山市</t>
    <rPh sb="0" eb="3">
      <t>ハクサンシ</t>
    </rPh>
    <phoneticPr fontId="1"/>
  </si>
  <si>
    <t>津幡町</t>
    <rPh sb="0" eb="3">
      <t>ツバタマチ</t>
    </rPh>
    <phoneticPr fontId="1"/>
  </si>
  <si>
    <t>内灘町</t>
    <rPh sb="0" eb="3">
      <t>ウチナダマチ</t>
    </rPh>
    <phoneticPr fontId="1"/>
  </si>
  <si>
    <t>七尾市</t>
    <rPh sb="0" eb="3">
      <t>ナナオシ</t>
    </rPh>
    <phoneticPr fontId="1"/>
  </si>
  <si>
    <t>羽咋市</t>
    <rPh sb="0" eb="3">
      <t>ハクイシ</t>
    </rPh>
    <phoneticPr fontId="1"/>
  </si>
  <si>
    <t>志賀町</t>
    <rPh sb="0" eb="3">
      <t>シカマチ</t>
    </rPh>
    <phoneticPr fontId="1"/>
  </si>
  <si>
    <t>中能登町</t>
    <rPh sb="0" eb="4">
      <t>ナカノトマチ</t>
    </rPh>
    <phoneticPr fontId="1"/>
  </si>
  <si>
    <t>輪島市</t>
    <rPh sb="0" eb="3">
      <t>ワジマシ</t>
    </rPh>
    <phoneticPr fontId="1"/>
  </si>
  <si>
    <t>珠洲市</t>
    <rPh sb="0" eb="3">
      <t>スズシ</t>
    </rPh>
    <phoneticPr fontId="1"/>
  </si>
  <si>
    <t>穴水町</t>
    <rPh sb="0" eb="3">
      <t>アナミズマチ</t>
    </rPh>
    <phoneticPr fontId="1"/>
  </si>
  <si>
    <t>能登町</t>
    <rPh sb="0" eb="3">
      <t>ノトチョウ</t>
    </rPh>
    <phoneticPr fontId="1"/>
  </si>
  <si>
    <t>合計</t>
    <rPh sb="0" eb="2">
      <t>ゴウケイ</t>
    </rPh>
    <phoneticPr fontId="1"/>
  </si>
  <si>
    <t>入所</t>
    <rPh sb="0" eb="2">
      <t>ニュウショ</t>
    </rPh>
    <phoneticPr fontId="1"/>
  </si>
  <si>
    <t>定　　員</t>
    <rPh sb="0" eb="1">
      <t>サダム</t>
    </rPh>
    <rPh sb="3" eb="4">
      <t>イン</t>
    </rPh>
    <phoneticPr fontId="1"/>
  </si>
  <si>
    <t>ＦＡＸ番号</t>
    <rPh sb="3" eb="5">
      <t>バンゴウ</t>
    </rPh>
    <phoneticPr fontId="1"/>
  </si>
  <si>
    <t>年月</t>
    <rPh sb="0" eb="2">
      <t>ネンゲツ</t>
    </rPh>
    <phoneticPr fontId="1"/>
  </si>
  <si>
    <t>特別養護老人ホーム一覧</t>
    <rPh sb="0" eb="2">
      <t>トクベツ</t>
    </rPh>
    <rPh sb="2" eb="4">
      <t>ヨウゴ</t>
    </rPh>
    <rPh sb="4" eb="6">
      <t>ロウジン</t>
    </rPh>
    <rPh sb="9" eb="11">
      <t>イチラン</t>
    </rPh>
    <phoneticPr fontId="1"/>
  </si>
  <si>
    <t>郵便番号</t>
    <rPh sb="0" eb="2">
      <t>ユウビン</t>
    </rPh>
    <rPh sb="2" eb="4">
      <t>バンゴウ</t>
    </rPh>
    <phoneticPr fontId="1"/>
  </si>
  <si>
    <t>(社福)松寿園</t>
  </si>
  <si>
    <t>(社福)自生園</t>
  </si>
  <si>
    <t>(社福)あさひ会</t>
  </si>
  <si>
    <t>(社福)篤豊会</t>
  </si>
  <si>
    <t>(社福)篤豊会</t>
    <rPh sb="4" eb="5">
      <t>トク</t>
    </rPh>
    <rPh sb="5" eb="6">
      <t>ユタ</t>
    </rPh>
    <rPh sb="6" eb="7">
      <t>カイ</t>
    </rPh>
    <phoneticPr fontId="1"/>
  </si>
  <si>
    <t>(社福)明峰会</t>
  </si>
  <si>
    <t>(社福)湯寿会</t>
  </si>
  <si>
    <t>(社福)喜峰会</t>
  </si>
  <si>
    <t>(社福)眉丈会</t>
  </si>
  <si>
    <t>(社福)芙蓉会</t>
  </si>
  <si>
    <t>(社福)相生会</t>
  </si>
  <si>
    <t>(社福)手取会</t>
  </si>
  <si>
    <t>(社福)福志会松任</t>
  </si>
  <si>
    <t>(社福)鶴来会</t>
  </si>
  <si>
    <t>(社福)はくさん会</t>
  </si>
  <si>
    <t>(社福)富樫福祉会</t>
  </si>
  <si>
    <t>(社福)津幡町福祉会</t>
  </si>
  <si>
    <t>(社福)内灘町福祉会</t>
  </si>
  <si>
    <t>(社福)能登福祉会</t>
  </si>
  <si>
    <t>(社福)徳充会</t>
  </si>
  <si>
    <t>(社福)緑会</t>
  </si>
  <si>
    <t>(社福)鹿北福祉会</t>
  </si>
  <si>
    <t>(社福)石龍会</t>
  </si>
  <si>
    <t>(社福)こうけん会</t>
  </si>
  <si>
    <t>(社福)はまなす会</t>
  </si>
  <si>
    <t>(社福)ますほ会</t>
  </si>
  <si>
    <t>(社福)渚会</t>
  </si>
  <si>
    <t>(社福)鹿南福祉会</t>
  </si>
  <si>
    <t>(社福)輪島市福祉会</t>
  </si>
  <si>
    <t>(社福)門前町福祉会</t>
  </si>
  <si>
    <t>(社福)寿福祉会</t>
  </si>
  <si>
    <t>(社福)白字会</t>
  </si>
  <si>
    <t>(社福)長寿会</t>
  </si>
  <si>
    <t>(社福)牧羊福祉会</t>
  </si>
  <si>
    <t>(社福)清祥会</t>
  </si>
  <si>
    <t>加</t>
    <rPh sb="0" eb="1">
      <t>カ</t>
    </rPh>
    <phoneticPr fontId="1"/>
  </si>
  <si>
    <t>賀</t>
    <rPh sb="0" eb="1">
      <t>ガ</t>
    </rPh>
    <phoneticPr fontId="1"/>
  </si>
  <si>
    <t>南</t>
    <rPh sb="0" eb="1">
      <t>ミナミ</t>
    </rPh>
    <phoneticPr fontId="1"/>
  </si>
  <si>
    <t>川</t>
    <rPh sb="0" eb="1">
      <t>カワ</t>
    </rPh>
    <phoneticPr fontId="1"/>
  </si>
  <si>
    <t>中</t>
    <rPh sb="0" eb="1">
      <t>ナカ</t>
    </rPh>
    <phoneticPr fontId="1"/>
  </si>
  <si>
    <t>石</t>
    <rPh sb="0" eb="1">
      <t>イシ</t>
    </rPh>
    <phoneticPr fontId="1"/>
  </si>
  <si>
    <t>登</t>
    <rPh sb="0" eb="1">
      <t>ノボル</t>
    </rPh>
    <phoneticPr fontId="1"/>
  </si>
  <si>
    <t>部</t>
    <rPh sb="0" eb="1">
      <t>ブ</t>
    </rPh>
    <phoneticPr fontId="1"/>
  </si>
  <si>
    <t>能</t>
    <rPh sb="0" eb="1">
      <t>ノウ</t>
    </rPh>
    <phoneticPr fontId="1"/>
  </si>
  <si>
    <t>北</t>
    <rPh sb="0" eb="1">
      <t>キタ</t>
    </rPh>
    <phoneticPr fontId="1"/>
  </si>
  <si>
    <t>域</t>
    <rPh sb="0" eb="1">
      <t>イキ</t>
    </rPh>
    <phoneticPr fontId="1"/>
  </si>
  <si>
    <t>圏</t>
    <rPh sb="0" eb="1">
      <t>ケン</t>
    </rPh>
    <phoneticPr fontId="1"/>
  </si>
  <si>
    <t>野々市市</t>
    <rPh sb="0" eb="3">
      <t>ノノイチ</t>
    </rPh>
    <rPh sb="3" eb="4">
      <t>シ</t>
    </rPh>
    <phoneticPr fontId="1"/>
  </si>
  <si>
    <t>927-1222</t>
  </si>
  <si>
    <t>施設名</t>
    <rPh sb="0" eb="2">
      <t>シセツ</t>
    </rPh>
    <rPh sb="2" eb="3">
      <t>メイ</t>
    </rPh>
    <phoneticPr fontId="1"/>
  </si>
  <si>
    <t>住所</t>
    <rPh sb="0" eb="2">
      <t>ジュウショ</t>
    </rPh>
    <phoneticPr fontId="1"/>
  </si>
  <si>
    <t>ｼｮｰﾄ</t>
    <phoneticPr fontId="1"/>
  </si>
  <si>
    <t>923-0961</t>
    <phoneticPr fontId="1"/>
  </si>
  <si>
    <t>0761-23-1933</t>
    <phoneticPr fontId="1"/>
  </si>
  <si>
    <t>0761-44-2518</t>
    <phoneticPr fontId="1"/>
  </si>
  <si>
    <t>923-0331</t>
    <phoneticPr fontId="1"/>
  </si>
  <si>
    <t>0761-65-1837</t>
    <phoneticPr fontId="1"/>
  </si>
  <si>
    <t>923-0003</t>
    <phoneticPr fontId="1"/>
  </si>
  <si>
    <t>0761-24-8803</t>
    <phoneticPr fontId="1"/>
  </si>
  <si>
    <t>923-0182</t>
    <phoneticPr fontId="1"/>
  </si>
  <si>
    <t>0761-46-1531</t>
    <phoneticPr fontId="1"/>
  </si>
  <si>
    <t>923-0982</t>
    <phoneticPr fontId="1"/>
  </si>
  <si>
    <t>(社福)天宣会</t>
    <rPh sb="4" eb="7">
      <t>テンセンカイ</t>
    </rPh>
    <phoneticPr fontId="1"/>
  </si>
  <si>
    <t>0761-43-4123</t>
    <phoneticPr fontId="1"/>
  </si>
  <si>
    <t>H23. 2</t>
    <phoneticPr fontId="1"/>
  </si>
  <si>
    <t>923-0036</t>
    <phoneticPr fontId="1"/>
  </si>
  <si>
    <t>0761-22-0126</t>
    <phoneticPr fontId="1"/>
  </si>
  <si>
    <t>923-0011</t>
    <phoneticPr fontId="1"/>
  </si>
  <si>
    <t>0761-20-1796</t>
    <phoneticPr fontId="1"/>
  </si>
  <si>
    <t>922-0431</t>
    <phoneticPr fontId="1"/>
  </si>
  <si>
    <t>0761-72-7112</t>
    <phoneticPr fontId="1"/>
  </si>
  <si>
    <t>922-0412</t>
    <phoneticPr fontId="1"/>
  </si>
  <si>
    <t>0761-74-7232</t>
    <phoneticPr fontId="1"/>
  </si>
  <si>
    <t>922-0816</t>
    <phoneticPr fontId="1"/>
  </si>
  <si>
    <t>0761-73-3318</t>
    <phoneticPr fontId="1"/>
  </si>
  <si>
    <t>922-0254</t>
    <phoneticPr fontId="1"/>
  </si>
  <si>
    <t>0761-77-6626</t>
    <phoneticPr fontId="1"/>
  </si>
  <si>
    <t>922-0331</t>
    <phoneticPr fontId="1"/>
  </si>
  <si>
    <t>0761-75-3032</t>
    <phoneticPr fontId="1"/>
  </si>
  <si>
    <t>H24. 8</t>
    <phoneticPr fontId="1"/>
  </si>
  <si>
    <t>0761-75-7332</t>
    <phoneticPr fontId="1"/>
  </si>
  <si>
    <t>0761-72-2255</t>
    <phoneticPr fontId="1"/>
  </si>
  <si>
    <t>922-0133</t>
    <phoneticPr fontId="1"/>
  </si>
  <si>
    <t>0761-78-0653</t>
    <phoneticPr fontId="1"/>
  </si>
  <si>
    <t>H26. 4</t>
    <phoneticPr fontId="1"/>
  </si>
  <si>
    <t>922-0111</t>
    <phoneticPr fontId="1"/>
  </si>
  <si>
    <t>H19.10</t>
    <phoneticPr fontId="1"/>
  </si>
  <si>
    <t>0761-78-5703</t>
    <phoneticPr fontId="1"/>
  </si>
  <si>
    <t>922-0313</t>
    <phoneticPr fontId="1"/>
  </si>
  <si>
    <t>0761-77-3912</t>
    <phoneticPr fontId="1"/>
  </si>
  <si>
    <t>923-1104</t>
    <phoneticPr fontId="1"/>
  </si>
  <si>
    <t>0761-58-6553</t>
    <phoneticPr fontId="1"/>
  </si>
  <si>
    <t>929-0115</t>
    <phoneticPr fontId="1"/>
  </si>
  <si>
    <t>0761-56-0091</t>
    <phoneticPr fontId="1"/>
  </si>
  <si>
    <t>川北町</t>
    <rPh sb="0" eb="3">
      <t>カワキタマチ</t>
    </rPh>
    <phoneticPr fontId="1"/>
  </si>
  <si>
    <t>923-1267</t>
    <phoneticPr fontId="1"/>
  </si>
  <si>
    <t>H27. 4</t>
    <phoneticPr fontId="1"/>
  </si>
  <si>
    <t>076-277-1100</t>
    <phoneticPr fontId="1"/>
  </si>
  <si>
    <t>076-277-1135</t>
    <phoneticPr fontId="1"/>
  </si>
  <si>
    <t>H26. 4</t>
    <phoneticPr fontId="1"/>
  </si>
  <si>
    <t>H26. 9</t>
    <phoneticPr fontId="1"/>
  </si>
  <si>
    <t>076-282-5607</t>
    <phoneticPr fontId="1"/>
  </si>
  <si>
    <t>929-1210</t>
    <phoneticPr fontId="1"/>
  </si>
  <si>
    <t>H22. 9</t>
    <phoneticPr fontId="1"/>
  </si>
  <si>
    <t>076-282-5557</t>
    <phoneticPr fontId="1"/>
  </si>
  <si>
    <t>076-282-5574</t>
    <phoneticPr fontId="1"/>
  </si>
  <si>
    <t>929-1177</t>
    <phoneticPr fontId="1"/>
  </si>
  <si>
    <t>076-283-5076</t>
    <phoneticPr fontId="1"/>
  </si>
  <si>
    <t>924-0836</t>
    <phoneticPr fontId="1"/>
  </si>
  <si>
    <t>(社福)福寿会</t>
    <phoneticPr fontId="1"/>
  </si>
  <si>
    <t>076-276-3759</t>
    <phoneticPr fontId="1"/>
  </si>
  <si>
    <t>924-0063</t>
    <phoneticPr fontId="1"/>
  </si>
  <si>
    <t>076-274-6525</t>
    <phoneticPr fontId="1"/>
  </si>
  <si>
    <t>929-0204</t>
    <phoneticPr fontId="1"/>
  </si>
  <si>
    <t>076-278-2240</t>
    <phoneticPr fontId="1"/>
  </si>
  <si>
    <t>929-0231</t>
    <phoneticPr fontId="1"/>
  </si>
  <si>
    <t>H24. 4</t>
    <phoneticPr fontId="1"/>
  </si>
  <si>
    <t>076-227-9021</t>
    <phoneticPr fontId="1"/>
  </si>
  <si>
    <t>076-278-7010</t>
    <phoneticPr fontId="1"/>
  </si>
  <si>
    <t>920-2322</t>
    <phoneticPr fontId="1"/>
  </si>
  <si>
    <t>076-255-5137</t>
    <phoneticPr fontId="1"/>
  </si>
  <si>
    <t>924-0005</t>
    <phoneticPr fontId="1"/>
  </si>
  <si>
    <t>076-276-2335</t>
    <phoneticPr fontId="1"/>
  </si>
  <si>
    <t>920-2132</t>
    <phoneticPr fontId="1"/>
  </si>
  <si>
    <t>076-273-3939</t>
    <phoneticPr fontId="1"/>
  </si>
  <si>
    <t>920-2502</t>
    <phoneticPr fontId="1"/>
  </si>
  <si>
    <t>076-259-2160</t>
    <phoneticPr fontId="1"/>
  </si>
  <si>
    <t>白山石川医療企業団</t>
    <rPh sb="0" eb="2">
      <t>ハクサン</t>
    </rPh>
    <rPh sb="2" eb="4">
      <t>イシカワ</t>
    </rPh>
    <rPh sb="4" eb="6">
      <t>イリョウ</t>
    </rPh>
    <rPh sb="6" eb="9">
      <t>キギョウダン</t>
    </rPh>
    <phoneticPr fontId="1"/>
  </si>
  <si>
    <t>H27. 4</t>
    <phoneticPr fontId="1"/>
  </si>
  <si>
    <t>076-275-2222</t>
    <phoneticPr fontId="1"/>
  </si>
  <si>
    <t>076-274-5974</t>
    <phoneticPr fontId="1"/>
  </si>
  <si>
    <t>924-0882</t>
    <phoneticPr fontId="1"/>
  </si>
  <si>
    <t>(社福)久楽会</t>
    <rPh sb="1" eb="2">
      <t>シャ</t>
    </rPh>
    <rPh sb="2" eb="3">
      <t>フク</t>
    </rPh>
    <rPh sb="4" eb="6">
      <t>キュウラク</t>
    </rPh>
    <rPh sb="6" eb="7">
      <t>カイ</t>
    </rPh>
    <phoneticPr fontId="1"/>
  </si>
  <si>
    <t>076-275-8575</t>
    <phoneticPr fontId="1"/>
  </si>
  <si>
    <t>076-275-8576</t>
    <phoneticPr fontId="1"/>
  </si>
  <si>
    <t>921-8834</t>
    <phoneticPr fontId="1"/>
  </si>
  <si>
    <t>076-248-8766</t>
    <phoneticPr fontId="1"/>
  </si>
  <si>
    <t>921-8824</t>
    <phoneticPr fontId="1"/>
  </si>
  <si>
    <t>076-248-7737</t>
    <phoneticPr fontId="1"/>
  </si>
  <si>
    <t>929-0319</t>
    <phoneticPr fontId="1"/>
  </si>
  <si>
    <t>076-288-8990</t>
    <phoneticPr fontId="1"/>
  </si>
  <si>
    <t>929-0441</t>
    <phoneticPr fontId="1"/>
  </si>
  <si>
    <t>076-288-1488</t>
    <phoneticPr fontId="1"/>
  </si>
  <si>
    <t>920-0265</t>
    <phoneticPr fontId="1"/>
  </si>
  <si>
    <t>076-286-9920</t>
    <phoneticPr fontId="1"/>
  </si>
  <si>
    <t>926-0014</t>
    <phoneticPr fontId="1"/>
  </si>
  <si>
    <t>0767-53-8715</t>
    <phoneticPr fontId="1"/>
  </si>
  <si>
    <t>926-0853</t>
    <phoneticPr fontId="1"/>
  </si>
  <si>
    <t>0767-52-0076</t>
    <phoneticPr fontId="1"/>
  </si>
  <si>
    <t>929-2217</t>
    <phoneticPr fontId="1"/>
  </si>
  <si>
    <t>0767-68-6392</t>
    <phoneticPr fontId="1"/>
  </si>
  <si>
    <t>926-0033</t>
    <phoneticPr fontId="1"/>
  </si>
  <si>
    <t>0767-57-8802</t>
    <phoneticPr fontId="1"/>
  </si>
  <si>
    <t>929-2217</t>
    <phoneticPr fontId="1"/>
  </si>
  <si>
    <t>0767-66-6763</t>
    <phoneticPr fontId="1"/>
  </si>
  <si>
    <t>926-0223</t>
    <phoneticPr fontId="1"/>
  </si>
  <si>
    <t>0767-85-2667</t>
    <phoneticPr fontId="1"/>
  </si>
  <si>
    <t>(社福)けやき福祉会</t>
    <phoneticPr fontId="1"/>
  </si>
  <si>
    <t>0767-62-0080</t>
    <phoneticPr fontId="1"/>
  </si>
  <si>
    <t>925-0036</t>
    <phoneticPr fontId="1"/>
  </si>
  <si>
    <t>0767-22-5685</t>
    <phoneticPr fontId="1"/>
  </si>
  <si>
    <t>925-0051</t>
    <phoneticPr fontId="1"/>
  </si>
  <si>
    <t>0767-22-8866</t>
    <phoneticPr fontId="1"/>
  </si>
  <si>
    <t>925-0161</t>
    <phoneticPr fontId="1"/>
  </si>
  <si>
    <t>0767-32-3889</t>
    <phoneticPr fontId="1"/>
  </si>
  <si>
    <t>925-0564</t>
    <phoneticPr fontId="1"/>
  </si>
  <si>
    <t>0767-42-2263</t>
    <phoneticPr fontId="1"/>
  </si>
  <si>
    <t>929-1341</t>
    <phoneticPr fontId="1"/>
  </si>
  <si>
    <t>0767-28-5512</t>
    <phoneticPr fontId="1"/>
  </si>
  <si>
    <t>929-1341</t>
    <phoneticPr fontId="1"/>
  </si>
  <si>
    <t>H26. 4</t>
    <phoneticPr fontId="1"/>
  </si>
  <si>
    <t>0767-28-5512</t>
    <phoneticPr fontId="1"/>
  </si>
  <si>
    <t>929-1332</t>
    <phoneticPr fontId="1"/>
  </si>
  <si>
    <t>0767-28-5720</t>
    <phoneticPr fontId="1"/>
  </si>
  <si>
    <t>929-1343</t>
    <phoneticPr fontId="1"/>
  </si>
  <si>
    <t>H24.11</t>
    <phoneticPr fontId="1"/>
  </si>
  <si>
    <t>0767-28-5688</t>
    <phoneticPr fontId="1"/>
  </si>
  <si>
    <t>0767-28-5665</t>
    <phoneticPr fontId="1"/>
  </si>
  <si>
    <t>929-1601</t>
    <phoneticPr fontId="1"/>
  </si>
  <si>
    <t>0767-72-3032</t>
    <phoneticPr fontId="1"/>
  </si>
  <si>
    <t>929-1601</t>
    <phoneticPr fontId="1"/>
  </si>
  <si>
    <t>0767-72-3303</t>
    <phoneticPr fontId="1"/>
  </si>
  <si>
    <t>0767-72-3302</t>
    <phoneticPr fontId="1"/>
  </si>
  <si>
    <t>929-2378</t>
    <phoneticPr fontId="1"/>
  </si>
  <si>
    <t>0768-26-1751</t>
    <phoneticPr fontId="1"/>
  </si>
  <si>
    <t>927-2345</t>
    <phoneticPr fontId="1"/>
  </si>
  <si>
    <t>0768-45-1240</t>
    <phoneticPr fontId="1"/>
  </si>
  <si>
    <t>928-0202</t>
    <phoneticPr fontId="1"/>
  </si>
  <si>
    <t>0768-32-0200</t>
    <phoneticPr fontId="1"/>
  </si>
  <si>
    <t>928-0024</t>
    <phoneticPr fontId="1"/>
  </si>
  <si>
    <t>H23.12</t>
    <phoneticPr fontId="1"/>
  </si>
  <si>
    <t>0768-22-0008</t>
    <phoneticPr fontId="1"/>
  </si>
  <si>
    <t>0768-23-0008</t>
    <phoneticPr fontId="1"/>
  </si>
  <si>
    <t>927-2153</t>
    <phoneticPr fontId="1"/>
  </si>
  <si>
    <t>H17. 9</t>
    <phoneticPr fontId="1"/>
  </si>
  <si>
    <t>0768-42-0892</t>
    <phoneticPr fontId="1"/>
  </si>
  <si>
    <t>H24. 9</t>
    <phoneticPr fontId="1"/>
  </si>
  <si>
    <t>928-0067</t>
    <phoneticPr fontId="1"/>
  </si>
  <si>
    <t>(社福)健悠福祉会</t>
    <rPh sb="4" eb="6">
      <t>ケンユウ</t>
    </rPh>
    <rPh sb="6" eb="9">
      <t>フクシカイ</t>
    </rPh>
    <phoneticPr fontId="1"/>
  </si>
  <si>
    <t>H24. 8</t>
    <phoneticPr fontId="1"/>
  </si>
  <si>
    <t>0768-23-0172</t>
    <phoneticPr fontId="1"/>
  </si>
  <si>
    <t>0768-23-0161</t>
    <phoneticPr fontId="1"/>
  </si>
  <si>
    <t>927-1221</t>
    <phoneticPr fontId="1"/>
  </si>
  <si>
    <t>0768-84-2052</t>
    <phoneticPr fontId="1"/>
  </si>
  <si>
    <t>H25. 4</t>
    <phoneticPr fontId="1"/>
  </si>
  <si>
    <t>0768-84-2232</t>
    <phoneticPr fontId="1"/>
  </si>
  <si>
    <t>0768-84-2223</t>
    <phoneticPr fontId="1"/>
  </si>
  <si>
    <t>927-0007</t>
    <phoneticPr fontId="1"/>
  </si>
  <si>
    <t>0768-56-1078</t>
    <phoneticPr fontId="1"/>
  </si>
  <si>
    <t>927-0441</t>
    <phoneticPr fontId="1"/>
  </si>
  <si>
    <t>0768-62-1244</t>
    <phoneticPr fontId="1"/>
  </si>
  <si>
    <t>927-0603</t>
    <phoneticPr fontId="1"/>
  </si>
  <si>
    <t>0768-72-1233</t>
    <phoneticPr fontId="1"/>
  </si>
  <si>
    <t>H26. 4</t>
    <phoneticPr fontId="1"/>
  </si>
  <si>
    <t>0768-76-2102</t>
    <phoneticPr fontId="1"/>
  </si>
  <si>
    <t>－</t>
    <phoneticPr fontId="1"/>
  </si>
  <si>
    <t>927-0007</t>
  </si>
  <si>
    <t>0768-56-1078</t>
  </si>
  <si>
    <t>H29. 4</t>
    <phoneticPr fontId="2"/>
  </si>
  <si>
    <t>(社福)麗心会</t>
    <rPh sb="4" eb="6">
      <t>レイシン</t>
    </rPh>
    <rPh sb="6" eb="7">
      <t>カイ</t>
    </rPh>
    <phoneticPr fontId="2"/>
  </si>
  <si>
    <t>0767-42-2600</t>
    <phoneticPr fontId="2"/>
  </si>
  <si>
    <t>0767-42-2655</t>
    <phoneticPr fontId="2"/>
  </si>
  <si>
    <t>925-0457</t>
    <phoneticPr fontId="2"/>
  </si>
  <si>
    <t>H29. 7</t>
    <phoneticPr fontId="2"/>
  </si>
  <si>
    <t>央</t>
    <rPh sb="0" eb="1">
      <t>オウ</t>
    </rPh>
    <phoneticPr fontId="2"/>
  </si>
  <si>
    <t>H29.11</t>
  </si>
  <si>
    <t>076-208-6825</t>
    <phoneticPr fontId="2"/>
  </si>
  <si>
    <t>(社福)洋和会</t>
    <rPh sb="4" eb="5">
      <t>ヨウ</t>
    </rPh>
    <rPh sb="5" eb="6">
      <t>ワ</t>
    </rPh>
    <rPh sb="6" eb="7">
      <t>カイ</t>
    </rPh>
    <phoneticPr fontId="2"/>
  </si>
  <si>
    <t>(社福)洋和会</t>
    <rPh sb="1" eb="2">
      <t>シャ</t>
    </rPh>
    <rPh sb="2" eb="3">
      <t>フク</t>
    </rPh>
    <rPh sb="4" eb="5">
      <t>ヒロシ</t>
    </rPh>
    <rPh sb="5" eb="6">
      <t>ワ</t>
    </rPh>
    <rPh sb="6" eb="7">
      <t>カイ</t>
    </rPh>
    <phoneticPr fontId="1"/>
  </si>
  <si>
    <t>926-0171</t>
  </si>
  <si>
    <t>928-0395</t>
  </si>
  <si>
    <t>(社福)長久福祉会</t>
    <rPh sb="4" eb="5">
      <t>ナガ</t>
    </rPh>
    <rPh sb="5" eb="6">
      <t>ヒサシ</t>
    </rPh>
    <rPh sb="6" eb="8">
      <t>フクシ</t>
    </rPh>
    <phoneticPr fontId="2"/>
  </si>
  <si>
    <t>鶴来ふくまるハウス</t>
    <rPh sb="0" eb="2">
      <t>ツルギ</t>
    </rPh>
    <phoneticPr fontId="1"/>
  </si>
  <si>
    <t>(社福)福寿会</t>
  </si>
  <si>
    <t>R 2.10</t>
    <phoneticPr fontId="1"/>
  </si>
  <si>
    <t>076-273-6001</t>
    <phoneticPr fontId="1"/>
  </si>
  <si>
    <t>076-273-6003</t>
    <phoneticPr fontId="1"/>
  </si>
  <si>
    <t>920-2121</t>
    <phoneticPr fontId="1"/>
  </si>
  <si>
    <t>923-8578</t>
  </si>
  <si>
    <t>929-1210</t>
  </si>
  <si>
    <t>929-1121</t>
  </si>
  <si>
    <t>076-283-2230</t>
  </si>
  <si>
    <t>松美苑サテライト</t>
    <rPh sb="0" eb="1">
      <t>マツ</t>
    </rPh>
    <rPh sb="1" eb="2">
      <t>ビ</t>
    </rPh>
    <rPh sb="2" eb="3">
      <t>エン</t>
    </rPh>
    <phoneticPr fontId="4"/>
  </si>
  <si>
    <t>924-0842</t>
  </si>
  <si>
    <t>剣崎町1484番地2</t>
  </si>
  <si>
    <t>R 4. 8</t>
    <phoneticPr fontId="2"/>
  </si>
  <si>
    <t>076-274-9755</t>
  </si>
  <si>
    <t>076-274-9757</t>
  </si>
  <si>
    <t>924-8588</t>
  </si>
  <si>
    <t>石川県鳳寿荘</t>
  </si>
  <si>
    <t>(社福)石川県社会福祉事業団</t>
    <rPh sb="4" eb="6">
      <t>イシカワ</t>
    </rPh>
    <rPh sb="7" eb="9">
      <t>シャカイ</t>
    </rPh>
    <rPh sb="9" eb="11">
      <t>フクシ</t>
    </rPh>
    <phoneticPr fontId="1"/>
  </si>
  <si>
    <t>事業所種別</t>
    <rPh sb="0" eb="3">
      <t>ジギョウショ</t>
    </rPh>
    <rPh sb="3" eb="5">
      <t>シュベツ</t>
    </rPh>
    <phoneticPr fontId="2"/>
  </si>
  <si>
    <t>施設類型</t>
    <rPh sb="0" eb="2">
      <t>シセツ</t>
    </rPh>
    <rPh sb="2" eb="4">
      <t>ルイケイ</t>
    </rPh>
    <phoneticPr fontId="2"/>
  </si>
  <si>
    <t>広域型</t>
    <rPh sb="0" eb="3">
      <t>コウイキガタ</t>
    </rPh>
    <phoneticPr fontId="3"/>
  </si>
  <si>
    <t>ユニット型</t>
    <rPh sb="4" eb="5">
      <t>ガタ</t>
    </rPh>
    <phoneticPr fontId="3"/>
  </si>
  <si>
    <t>従来型</t>
    <rPh sb="0" eb="3">
      <t>ジュウライガタ</t>
    </rPh>
    <phoneticPr fontId="3"/>
  </si>
  <si>
    <t>地域密着型</t>
    <rPh sb="0" eb="5">
      <t>チイキミッチ</t>
    </rPh>
    <phoneticPr fontId="3"/>
  </si>
  <si>
    <t>山代温泉慈妙院</t>
  </si>
  <si>
    <t>動橋慈妙院</t>
  </si>
  <si>
    <t>藤華苑</t>
    <rPh sb="0" eb="1">
      <t>トウ</t>
    </rPh>
    <rPh sb="1" eb="3">
      <t>カエン</t>
    </rPh>
    <phoneticPr fontId="3"/>
  </si>
  <si>
    <t>つかたに</t>
  </si>
  <si>
    <t>ちょくし</t>
  </si>
  <si>
    <t>かんじん川北</t>
    <rPh sb="4" eb="6">
      <t>カワキタ</t>
    </rPh>
    <phoneticPr fontId="3"/>
  </si>
  <si>
    <t>サテライト芙蓉</t>
    <rPh sb="5" eb="7">
      <t>フヨウ</t>
    </rPh>
    <phoneticPr fontId="3"/>
  </si>
  <si>
    <t>サテライトあいおい</t>
  </si>
  <si>
    <t>キラッと美川</t>
    <rPh sb="4" eb="6">
      <t>ミカワ</t>
    </rPh>
    <phoneticPr fontId="3"/>
  </si>
  <si>
    <t>おかりや</t>
  </si>
  <si>
    <t>白山ぬくもりホーム</t>
    <rPh sb="0" eb="2">
      <t>ハクサン</t>
    </rPh>
    <phoneticPr fontId="3"/>
  </si>
  <si>
    <t>地域密着型</t>
    <rPh sb="0" eb="5">
      <t>チイキミッチ</t>
    </rPh>
    <phoneticPr fontId="1"/>
  </si>
  <si>
    <t>従来型</t>
    <rPh sb="0" eb="3">
      <t>ジュウライガタ</t>
    </rPh>
    <phoneticPr fontId="1"/>
  </si>
  <si>
    <t>あがたの里</t>
  </si>
  <si>
    <t>夕陽ヶ丘苑</t>
  </si>
  <si>
    <t>エレガンテたつるはま</t>
  </si>
  <si>
    <t>アイリス</t>
  </si>
  <si>
    <t>第二宝達苑</t>
    <rPh sb="0" eb="2">
      <t>ダイニ</t>
    </rPh>
    <phoneticPr fontId="3"/>
  </si>
  <si>
    <t>第二鹿寿苑</t>
    <rPh sb="0" eb="2">
      <t>ダイニ</t>
    </rPh>
    <rPh sb="2" eb="5">
      <t>ロクジュエン</t>
    </rPh>
    <phoneticPr fontId="3"/>
  </si>
  <si>
    <t>福祉の杜</t>
    <rPh sb="0" eb="2">
      <t>フクシ</t>
    </rPh>
    <rPh sb="3" eb="4">
      <t>モリ</t>
    </rPh>
    <phoneticPr fontId="3"/>
  </si>
  <si>
    <t>第２ゆきわりそう</t>
    <rPh sb="0" eb="1">
      <t>ダイ</t>
    </rPh>
    <phoneticPr fontId="3"/>
  </si>
  <si>
    <t>輪島荘</t>
    <rPh sb="0" eb="2">
      <t>ワジマ</t>
    </rPh>
    <rPh sb="2" eb="3">
      <t>ソウ</t>
    </rPh>
    <phoneticPr fontId="3"/>
  </si>
  <si>
    <t>第三長寿園</t>
    <rPh sb="0" eb="2">
      <t>ダイサン</t>
    </rPh>
    <phoneticPr fontId="3"/>
  </si>
  <si>
    <t>第二長寿園</t>
    <rPh sb="2" eb="5">
      <t>チョウジュエン</t>
    </rPh>
    <phoneticPr fontId="3"/>
  </si>
  <si>
    <t>こすもす</t>
  </si>
  <si>
    <t>ユニットケア能登穴水聖頌園</t>
    <rPh sb="6" eb="8">
      <t>ノト</t>
    </rPh>
    <rPh sb="8" eb="10">
      <t>アナミズ</t>
    </rPh>
    <rPh sb="10" eb="12">
      <t>セイショウ</t>
    </rPh>
    <rPh sb="12" eb="13">
      <t>エン</t>
    </rPh>
    <phoneticPr fontId="3"/>
  </si>
  <si>
    <t>宝達志水町</t>
    <rPh sb="0" eb="2">
      <t>ホウダツ</t>
    </rPh>
    <phoneticPr fontId="1"/>
  </si>
  <si>
    <t>向本折町ホ31</t>
  </si>
  <si>
    <t>月津町ヲ95</t>
  </si>
  <si>
    <t>上荒屋町ソ4-10</t>
  </si>
  <si>
    <t>安宅町ル1-28</t>
  </si>
  <si>
    <t>波佐谷町東64</t>
  </si>
  <si>
    <t>松崎町赤場1-1</t>
  </si>
  <si>
    <t>平面町ヘ133-1</t>
  </si>
  <si>
    <t>蛭川町西103-1</t>
  </si>
  <si>
    <t>山田町蛇谷1-16</t>
  </si>
  <si>
    <t>片山津温泉ア96-1</t>
  </si>
  <si>
    <t>大聖寺東町1-30</t>
  </si>
  <si>
    <t>山代温泉温泉通73</t>
  </si>
  <si>
    <t>動橋町カ4-2</t>
  </si>
  <si>
    <t>大聖寺東町1-26-3</t>
  </si>
  <si>
    <t>山中温泉滝町リ1-1</t>
  </si>
  <si>
    <t>山中温泉塚谷町2-132-1</t>
  </si>
  <si>
    <t>勅使町ル75-1</t>
  </si>
  <si>
    <t>湯谷町乙88</t>
  </si>
  <si>
    <t>下ノ江町イ201-1</t>
  </si>
  <si>
    <t>壱ツ屋225-1</t>
  </si>
  <si>
    <t>学園台5丁目19-1</t>
  </si>
  <si>
    <t>学園台5丁目29</t>
  </si>
  <si>
    <t>白尾タ220</t>
  </si>
  <si>
    <t>宇気イ51</t>
  </si>
  <si>
    <t>山島台4-100</t>
  </si>
  <si>
    <t>笠間町1738</t>
  </si>
  <si>
    <t>平加町ヌ110-1</t>
  </si>
  <si>
    <t>美川和波町ワ76-2</t>
  </si>
  <si>
    <t>佐良ロ123</t>
  </si>
  <si>
    <t>一塚町1351-1</t>
  </si>
  <si>
    <t>明島町春130</t>
  </si>
  <si>
    <t>桑島4号87-5</t>
  </si>
  <si>
    <t>倉光三丁目8番地</t>
  </si>
  <si>
    <t>八ツ矢町124番地1</t>
  </si>
  <si>
    <t>鶴来本町4丁目リ33番地3</t>
  </si>
  <si>
    <t>中林4-62</t>
  </si>
  <si>
    <t>新庄2丁目45</t>
  </si>
  <si>
    <t>字能瀬イ1-1</t>
  </si>
  <si>
    <t>字東荒屋413</t>
  </si>
  <si>
    <t>大学1-5-1</t>
  </si>
  <si>
    <t>矢田町22号七株田12-5</t>
  </si>
  <si>
    <t>津向町ト107-4</t>
  </si>
  <si>
    <t>田鶴浜町り11-1</t>
  </si>
  <si>
    <t>千野町に部15</t>
  </si>
  <si>
    <t>中島町鹿島台は17-3</t>
  </si>
  <si>
    <t>能登島半浦町5-6-2</t>
  </si>
  <si>
    <t>石崎町泉台1-1</t>
  </si>
  <si>
    <t>的場町稲荷山出口26-2</t>
  </si>
  <si>
    <t>島出町上1-3</t>
  </si>
  <si>
    <t>赤住ハ4-1</t>
  </si>
  <si>
    <t>酒見韮山205</t>
  </si>
  <si>
    <t>給分ニ27-1</t>
  </si>
  <si>
    <t>宿五号10-2</t>
  </si>
  <si>
    <t>北川尻二部55</t>
  </si>
  <si>
    <t>小川ハ250</t>
  </si>
  <si>
    <t>西馬場エ56</t>
  </si>
  <si>
    <t>西馬場エ64</t>
  </si>
  <si>
    <t>三井町小泉上野2</t>
  </si>
  <si>
    <t>門前町赤神10-1</t>
  </si>
  <si>
    <t>町野町寺地1027</t>
  </si>
  <si>
    <t>山岸町い26-2</t>
  </si>
  <si>
    <t>門前町深田22-42</t>
  </si>
  <si>
    <t>門前町深田ろ6</t>
  </si>
  <si>
    <t>光浦町49-21</t>
  </si>
  <si>
    <t>宝立町春日野4-117</t>
  </si>
  <si>
    <t>宝立町鵜飼子字36-4</t>
  </si>
  <si>
    <t>字岩車6-27-2</t>
  </si>
  <si>
    <t>藤波井48-2</t>
  </si>
  <si>
    <t>布浦ノ字10-3</t>
  </si>
  <si>
    <t>五郎左エ門分藤17</t>
  </si>
  <si>
    <t>令和5年12月1日</t>
    <rPh sb="0" eb="2">
      <t>レイワ</t>
    </rPh>
    <rPh sb="3" eb="4">
      <t>ネン</t>
    </rPh>
    <rPh sb="6" eb="7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</si>
</sst>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vertical="center" shrinkToFit="1"/>
    </xf>
    <xf numFmtId="38" fontId="3" fillId="0" borderId="3" xfId="1" applyFont="1" applyFill="1" applyBorder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>
      <alignment vertical="center"/>
    </xf>
    <xf numFmtId="57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 shrinkToFit="1"/>
    </xf>
    <xf numFmtId="0" fontId="3" fillId="0" borderId="1" xfId="0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HW54839/&#38263;&#23551;&#31038;&#20250;&#35506;&#20849;&#26377;&#12501;&#12457;&#12523;&#12480;/&#9632;&#65298;&#65305;&#12288;&#20107;&#21209;&#25552;&#35201;/&#65330;&#65296;&#65301;/&#31532;&#65302;&#12288;&#21442;&#32771;&#36039;&#26009;&#65288;&#65298;&#65288;&#65300;&#65289;&#12450;&#12288;&#29305;&#21029;&#39178;&#35703;&#32769;&#20154;&#12507;&#12540;&#12512;&#65289;&#65288;R4.4.1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50401"/>
      <sheetName val="R40401"/>
      <sheetName val="R30401"/>
      <sheetName val="R20401"/>
      <sheetName val="310401"/>
      <sheetName val="300401"/>
      <sheetName val="290401"/>
    </sheetNames>
    <sheetDataSet>
      <sheetData sheetId="0">
        <row r="7">
          <cell r="X7" t="str">
            <v>松寿園広域型ユニット型</v>
          </cell>
        </row>
        <row r="8">
          <cell r="X8" t="str">
            <v>第二松寿園広域型従来型</v>
          </cell>
        </row>
        <row r="9">
          <cell r="X9" t="str">
            <v>自生園広域型従来型</v>
          </cell>
        </row>
        <row r="10">
          <cell r="X10" t="str">
            <v>あたかの郷広域型従来型</v>
          </cell>
        </row>
        <row r="11">
          <cell r="X11" t="str">
            <v>愛らんど萌寿広域型ユニット型</v>
          </cell>
        </row>
        <row r="12">
          <cell r="X12" t="str">
            <v>みゆきの郷広域型ユニット型</v>
          </cell>
        </row>
        <row r="13">
          <cell r="X13" t="str">
            <v>みゆきの郷地域密着型従来型</v>
          </cell>
        </row>
        <row r="14">
          <cell r="X14" t="str">
            <v>めぐみの里広域型ユニット型</v>
          </cell>
        </row>
        <row r="15">
          <cell r="X15" t="str">
            <v>明峰の里広域型ユニット型</v>
          </cell>
        </row>
        <row r="16">
          <cell r="X16" t="str">
            <v>加賀中央慈妙院広域型従来型</v>
          </cell>
        </row>
        <row r="17">
          <cell r="X17" t="str">
            <v>片山津温泉日日好日院広域型ユニット型</v>
          </cell>
        </row>
        <row r="18">
          <cell r="X18" t="str">
            <v>慈妙院加賀広域型ユニット型</v>
          </cell>
        </row>
        <row r="19">
          <cell r="X19" t="str">
            <v>山代温泉慈妙院地域密着型ユニット型</v>
          </cell>
        </row>
        <row r="20">
          <cell r="X20" t="str">
            <v>動橋慈妙院地域密着型ユニット型</v>
          </cell>
        </row>
        <row r="21">
          <cell r="X21" t="str">
            <v>藤華苑広域型従来型</v>
          </cell>
        </row>
        <row r="22">
          <cell r="X22" t="str">
            <v>サンライフたきの里広域型ユニット型</v>
          </cell>
        </row>
        <row r="23">
          <cell r="X23" t="str">
            <v>サンライフたきの里地域密着型従来型</v>
          </cell>
        </row>
        <row r="24">
          <cell r="X24" t="str">
            <v>つかたに地域密着型ユニット型</v>
          </cell>
        </row>
        <row r="25">
          <cell r="X25" t="str">
            <v>ちょくし地域密着型ユニット型</v>
          </cell>
        </row>
        <row r="26">
          <cell r="X26" t="str">
            <v>湯寿園広域型従来型</v>
          </cell>
        </row>
        <row r="27">
          <cell r="X27" t="str">
            <v>ボニュール根上苑広域型ユニット型</v>
          </cell>
        </row>
        <row r="28">
          <cell r="X28" t="str">
            <v>かんじん川北広域型ユニット型</v>
          </cell>
        </row>
        <row r="75">
          <cell r="X75" t="str">
            <v>ことぶき園広域型従来型</v>
          </cell>
        </row>
        <row r="76">
          <cell r="X76" t="str">
            <v>サテライト芙蓉地域密着型ユニット型</v>
          </cell>
        </row>
        <row r="77">
          <cell r="X77" t="str">
            <v>あかしあ荘広域型従来型</v>
          </cell>
        </row>
        <row r="78">
          <cell r="X78" t="str">
            <v>サテライトあいおい地域密着型ユニット型</v>
          </cell>
        </row>
        <row r="79">
          <cell r="X79" t="str">
            <v>福寿園広域型ユニット型</v>
          </cell>
        </row>
        <row r="80">
          <cell r="X80" t="str">
            <v>松美苑広域型ユニット型</v>
          </cell>
        </row>
        <row r="81">
          <cell r="X81" t="str">
            <v>松美苑サテライト地域密着型ユニット型</v>
          </cell>
        </row>
        <row r="82">
          <cell r="X82" t="str">
            <v>キラッと篤寿苑広域型ユニット型</v>
          </cell>
        </row>
        <row r="83">
          <cell r="X83" t="str">
            <v>キラッと美川地域密着型ユニット型</v>
          </cell>
        </row>
        <row r="84">
          <cell r="X84" t="str">
            <v>大門園広域型従来型</v>
          </cell>
        </row>
        <row r="85">
          <cell r="X85" t="str">
            <v>つるべ荘広域型ユニット型</v>
          </cell>
        </row>
        <row r="86">
          <cell r="X86" t="str">
            <v>あじさいの郷広域型ユニット型</v>
          </cell>
        </row>
        <row r="87">
          <cell r="X87" t="str">
            <v>美杉の郷広域型ユニット型</v>
          </cell>
        </row>
        <row r="88">
          <cell r="X88" t="str">
            <v>おかりや地域密着型ユニット型</v>
          </cell>
        </row>
        <row r="89">
          <cell r="X89" t="str">
            <v>白山ぬくもりホーム地域密着型従来型</v>
          </cell>
        </row>
        <row r="90">
          <cell r="X90" t="str">
            <v>鶴来ふくまるハウス地域密着型ユニット型</v>
          </cell>
        </row>
        <row r="91">
          <cell r="X91" t="str">
            <v>富樫苑広域型従来型</v>
          </cell>
        </row>
        <row r="92">
          <cell r="X92" t="str">
            <v>かんじん広域型ユニット型</v>
          </cell>
        </row>
        <row r="93">
          <cell r="X93" t="str">
            <v>あがたの里広域型従来型</v>
          </cell>
        </row>
        <row r="94">
          <cell r="X94" t="str">
            <v>あがたの里広域型ユニット型</v>
          </cell>
        </row>
        <row r="95">
          <cell r="X95" t="str">
            <v>ふぃらーじゅ広域型ユニット型</v>
          </cell>
        </row>
        <row r="96">
          <cell r="X96" t="str">
            <v>夕陽ヶ丘苑広域型従来型</v>
          </cell>
        </row>
        <row r="97">
          <cell r="X97" t="str">
            <v>夕陽ヶ丘苑広域型ユニット型</v>
          </cell>
        </row>
        <row r="98">
          <cell r="X98" t="str">
            <v>あっとほーむ若葉広域型従来型</v>
          </cell>
        </row>
        <row r="99">
          <cell r="X99" t="str">
            <v>エレガンテなぎの浦広域型従来型</v>
          </cell>
        </row>
        <row r="100">
          <cell r="X100" t="str">
            <v>エレガンテたつるはま地域密着型従来型</v>
          </cell>
        </row>
        <row r="101">
          <cell r="X101" t="str">
            <v>千寿苑広域型従来型</v>
          </cell>
        </row>
        <row r="102">
          <cell r="X102" t="str">
            <v>秀楽苑広域型従来型</v>
          </cell>
        </row>
        <row r="103">
          <cell r="X103" t="str">
            <v>のとじま悠々ホーム広域型ユニット型</v>
          </cell>
        </row>
        <row r="104">
          <cell r="X104" t="str">
            <v>ななみの里広域型ユニット型</v>
          </cell>
        </row>
        <row r="105">
          <cell r="X105" t="str">
            <v>眉丈園広域型従来型</v>
          </cell>
        </row>
        <row r="106">
          <cell r="X106" t="str">
            <v>はくいの郷広域型ユニット型</v>
          </cell>
        </row>
        <row r="107">
          <cell r="X107" t="str">
            <v>はまなす園広域型従来型</v>
          </cell>
        </row>
        <row r="108">
          <cell r="X108" t="str">
            <v>ますほの里広域型ユニット型</v>
          </cell>
        </row>
        <row r="109">
          <cell r="X109" t="str">
            <v>アイリス地域密着型従来型</v>
          </cell>
        </row>
        <row r="110">
          <cell r="X110" t="str">
            <v>ちどり園広域型従来型</v>
          </cell>
        </row>
        <row r="111">
          <cell r="X111" t="str">
            <v>ちどり園地域密着型ユニット型</v>
          </cell>
        </row>
        <row r="112">
          <cell r="X112" t="str">
            <v>宝達苑広域型従来型</v>
          </cell>
        </row>
        <row r="113">
          <cell r="X113" t="str">
            <v>第二宝達苑地域密着型ユニット型</v>
          </cell>
        </row>
        <row r="114">
          <cell r="X114" t="str">
            <v>鹿寿苑広域型従来型</v>
          </cell>
        </row>
        <row r="115">
          <cell r="X115" t="str">
            <v>第二鹿寿苑地域密着型ユニット型</v>
          </cell>
        </row>
        <row r="116">
          <cell r="X116" t="str">
            <v>あての木園広域型従来型</v>
          </cell>
        </row>
        <row r="117">
          <cell r="X117" t="str">
            <v>あかかみ広域型従来型</v>
          </cell>
        </row>
        <row r="118">
          <cell r="X118" t="str">
            <v>みやび広域型ユニット型</v>
          </cell>
        </row>
        <row r="119">
          <cell r="X119" t="str">
            <v>福祉の杜地域密着型従来型</v>
          </cell>
        </row>
        <row r="120">
          <cell r="X120" t="str">
            <v>ゆきわりそう広域型ユニット型</v>
          </cell>
        </row>
        <row r="121">
          <cell r="X121" t="str">
            <v>第２ゆきわりそう地域密着型ユニット型</v>
          </cell>
        </row>
        <row r="122">
          <cell r="X122" t="str">
            <v>輪島荘地域密着型ユニット型</v>
          </cell>
        </row>
        <row r="123">
          <cell r="X123" t="str">
            <v>長寿園広域型従来型</v>
          </cell>
        </row>
        <row r="124">
          <cell r="X124" t="str">
            <v>第三長寿園地域密着型ユニット型</v>
          </cell>
        </row>
        <row r="125">
          <cell r="X125" t="str">
            <v>能登穴水聖頌園広域型従来型</v>
          </cell>
        </row>
        <row r="126">
          <cell r="X126" t="str">
            <v>ﾕﾆｯﾄｹｱ能登穴水聖頌園地域密着型ユニット型</v>
          </cell>
        </row>
        <row r="127">
          <cell r="X127" t="str">
            <v>石川県鳳寿荘広域型従来型</v>
          </cell>
        </row>
        <row r="128">
          <cell r="X128" t="str">
            <v>第二長寿園広域型従来型</v>
          </cell>
        </row>
        <row r="129">
          <cell r="X129" t="str">
            <v>第二長寿園広域型ユニット型</v>
          </cell>
        </row>
        <row r="130">
          <cell r="X130" t="str">
            <v>こすもす広域型従来型</v>
          </cell>
        </row>
        <row r="131">
          <cell r="X131" t="str">
            <v>こすもす広域型ユニット型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4"/>
  <sheetViews>
    <sheetView tabSelected="1" view="pageBreakPreview" zoomScale="115" zoomScaleNormal="100" zoomScaleSheetLayoutView="115" workbookViewId="0">
      <pane ySplit="4" topLeftCell="A5" activePane="bottomLeft" state="frozen"/>
      <selection pane="bottomLeft"/>
    </sheetView>
  </sheetViews>
  <sheetFormatPr defaultColWidth="9" defaultRowHeight="9.5" x14ac:dyDescent="0.2"/>
  <cols>
    <col min="1" max="1" width="3.08984375" style="10" customWidth="1"/>
    <col min="2" max="2" width="2.36328125" style="10" customWidth="1"/>
    <col min="3" max="3" width="6.90625" style="10" customWidth="1"/>
    <col min="4" max="4" width="16.90625" style="11" customWidth="1"/>
    <col min="5" max="6" width="7.90625" style="11" customWidth="1"/>
    <col min="7" max="7" width="7.36328125" style="10" customWidth="1"/>
    <col min="8" max="8" width="16.90625" style="11" customWidth="1"/>
    <col min="9" max="10" width="4.08984375" style="10" customWidth="1"/>
    <col min="11" max="11" width="15.1796875" style="10" customWidth="1"/>
    <col min="12" max="12" width="6.1796875" style="10" customWidth="1"/>
    <col min="13" max="14" width="10.6328125" style="10" customWidth="1"/>
    <col min="15" max="15" width="22.453125" style="10" customWidth="1"/>
    <col min="16" max="16384" width="9" style="10"/>
  </cols>
  <sheetData>
    <row r="1" spans="1:16" ht="18.75" customHeight="1" x14ac:dyDescent="0.2">
      <c r="A1" s="7" t="s">
        <v>165</v>
      </c>
      <c r="B1" s="8"/>
      <c r="C1" s="8"/>
      <c r="D1" s="9"/>
      <c r="E1" s="9"/>
      <c r="F1" s="9"/>
      <c r="G1" s="8"/>
      <c r="H1" s="8"/>
      <c r="I1" s="8"/>
      <c r="J1" s="8"/>
      <c r="K1" s="8"/>
      <c r="L1" s="8"/>
      <c r="M1" s="8"/>
      <c r="N1" s="8"/>
    </row>
    <row r="2" spans="1:16" ht="12.75" customHeight="1" x14ac:dyDescent="0.2">
      <c r="N2" s="1" t="s">
        <v>521</v>
      </c>
    </row>
    <row r="3" spans="1:16" ht="12.75" customHeight="1" x14ac:dyDescent="0.2">
      <c r="B3" s="12" t="s">
        <v>213</v>
      </c>
      <c r="C3" s="13" t="s">
        <v>144</v>
      </c>
      <c r="D3" s="14" t="s">
        <v>216</v>
      </c>
      <c r="E3" s="15" t="s">
        <v>418</v>
      </c>
      <c r="F3" s="16" t="s">
        <v>419</v>
      </c>
      <c r="G3" s="12" t="s">
        <v>166</v>
      </c>
      <c r="H3" s="17" t="s">
        <v>217</v>
      </c>
      <c r="I3" s="35" t="s">
        <v>162</v>
      </c>
      <c r="J3" s="36"/>
      <c r="K3" s="13" t="s">
        <v>143</v>
      </c>
      <c r="L3" s="18" t="s">
        <v>141</v>
      </c>
      <c r="M3" s="13" t="s">
        <v>142</v>
      </c>
      <c r="N3" s="13" t="s">
        <v>163</v>
      </c>
    </row>
    <row r="4" spans="1:16" ht="12.75" customHeight="1" x14ac:dyDescent="0.2">
      <c r="B4" s="19" t="s">
        <v>212</v>
      </c>
      <c r="C4" s="20"/>
      <c r="D4" s="21"/>
      <c r="E4" s="22"/>
      <c r="F4" s="21"/>
      <c r="G4" s="20"/>
      <c r="H4" s="23"/>
      <c r="I4" s="13" t="s">
        <v>161</v>
      </c>
      <c r="J4" s="13" t="s">
        <v>218</v>
      </c>
      <c r="K4" s="20"/>
      <c r="L4" s="20" t="s">
        <v>164</v>
      </c>
      <c r="M4" s="24"/>
      <c r="N4" s="24"/>
    </row>
    <row r="5" spans="1:16" ht="12.75" customHeight="1" x14ac:dyDescent="0.2">
      <c r="A5" s="10">
        <v>1</v>
      </c>
      <c r="B5" s="13" t="s">
        <v>204</v>
      </c>
      <c r="C5" s="30" t="s">
        <v>145</v>
      </c>
      <c r="D5" s="3" t="s">
        <v>6</v>
      </c>
      <c r="E5" s="3" t="s">
        <v>420</v>
      </c>
      <c r="F5" s="3" t="s">
        <v>421</v>
      </c>
      <c r="G5" s="6" t="s">
        <v>219</v>
      </c>
      <c r="H5" s="3" t="s">
        <v>451</v>
      </c>
      <c r="I5" s="4">
        <v>100</v>
      </c>
      <c r="J5" s="2">
        <v>15</v>
      </c>
      <c r="K5" s="2" t="s">
        <v>167</v>
      </c>
      <c r="L5" s="6" t="s">
        <v>56</v>
      </c>
      <c r="M5" s="6" t="s">
        <v>93</v>
      </c>
      <c r="N5" s="6" t="s">
        <v>220</v>
      </c>
      <c r="O5" s="10" t="str">
        <f>D5&amp;E5&amp;F5</f>
        <v>松寿園広域型ユニット型</v>
      </c>
      <c r="P5" s="10" t="b">
        <f>EXACT(O5,[1]R50401!X7)</f>
        <v>1</v>
      </c>
    </row>
    <row r="6" spans="1:16" ht="12.75" customHeight="1" x14ac:dyDescent="0.2">
      <c r="A6" s="10">
        <f>IF(D6&amp;E6=D5&amp;E5,A5,A5+1)</f>
        <v>2</v>
      </c>
      <c r="B6" s="20" t="s">
        <v>202</v>
      </c>
      <c r="C6" s="31"/>
      <c r="D6" s="3" t="s">
        <v>7</v>
      </c>
      <c r="E6" s="3" t="s">
        <v>420</v>
      </c>
      <c r="F6" s="3" t="s">
        <v>422</v>
      </c>
      <c r="G6" s="6" t="s">
        <v>405</v>
      </c>
      <c r="H6" s="3" t="s">
        <v>452</v>
      </c>
      <c r="I6" s="4">
        <v>100</v>
      </c>
      <c r="J6" s="2">
        <v>16</v>
      </c>
      <c r="K6" s="2" t="s">
        <v>167</v>
      </c>
      <c r="L6" s="6" t="s">
        <v>57</v>
      </c>
      <c r="M6" s="6" t="s">
        <v>94</v>
      </c>
      <c r="N6" s="6" t="s">
        <v>221</v>
      </c>
      <c r="O6" s="10" t="str">
        <f t="shared" ref="O6:O69" si="0">D6&amp;E6&amp;F6</f>
        <v>第二松寿園広域型従来型</v>
      </c>
      <c r="P6" s="10" t="b">
        <f>EXACT(O6,[1]R50401!X8)</f>
        <v>1</v>
      </c>
    </row>
    <row r="7" spans="1:16" ht="12.75" customHeight="1" x14ac:dyDescent="0.2">
      <c r="A7" s="10">
        <f t="shared" ref="A7:A70" si="1">IF(D7&amp;E7=D6&amp;E6,A6,A6+1)</f>
        <v>3</v>
      </c>
      <c r="B7" s="20" t="s">
        <v>203</v>
      </c>
      <c r="C7" s="31"/>
      <c r="D7" s="3" t="s">
        <v>8</v>
      </c>
      <c r="E7" s="3" t="s">
        <v>420</v>
      </c>
      <c r="F7" s="3" t="s">
        <v>422</v>
      </c>
      <c r="G7" s="6" t="s">
        <v>222</v>
      </c>
      <c r="H7" s="3" t="s">
        <v>453</v>
      </c>
      <c r="I7" s="4">
        <v>100</v>
      </c>
      <c r="J7" s="2">
        <v>8</v>
      </c>
      <c r="K7" s="2" t="s">
        <v>168</v>
      </c>
      <c r="L7" s="6" t="s">
        <v>58</v>
      </c>
      <c r="M7" s="6" t="s">
        <v>95</v>
      </c>
      <c r="N7" s="6" t="s">
        <v>223</v>
      </c>
      <c r="O7" s="10" t="str">
        <f t="shared" si="0"/>
        <v>自生園広域型従来型</v>
      </c>
      <c r="P7" s="10" t="b">
        <f>EXACT(O7,[1]R50401!X9)</f>
        <v>1</v>
      </c>
    </row>
    <row r="8" spans="1:16" ht="12.75" customHeight="1" x14ac:dyDescent="0.2">
      <c r="A8" s="10">
        <f t="shared" si="1"/>
        <v>4</v>
      </c>
      <c r="B8" s="20"/>
      <c r="C8" s="31"/>
      <c r="D8" s="3" t="s">
        <v>9</v>
      </c>
      <c r="E8" s="3" t="s">
        <v>420</v>
      </c>
      <c r="F8" s="3" t="s">
        <v>422</v>
      </c>
      <c r="G8" s="6" t="s">
        <v>224</v>
      </c>
      <c r="H8" s="3" t="s">
        <v>454</v>
      </c>
      <c r="I8" s="4">
        <v>100</v>
      </c>
      <c r="J8" s="2">
        <v>0</v>
      </c>
      <c r="K8" s="2" t="s">
        <v>169</v>
      </c>
      <c r="L8" s="6" t="s">
        <v>59</v>
      </c>
      <c r="M8" s="6" t="s">
        <v>96</v>
      </c>
      <c r="N8" s="6" t="s">
        <v>225</v>
      </c>
      <c r="O8" s="10" t="str">
        <f t="shared" si="0"/>
        <v>あたかの郷広域型従来型</v>
      </c>
      <c r="P8" s="10" t="b">
        <f>EXACT(O8,[1]R50401!X10)</f>
        <v>1</v>
      </c>
    </row>
    <row r="9" spans="1:16" ht="12.75" customHeight="1" x14ac:dyDescent="0.2">
      <c r="A9" s="10">
        <f t="shared" si="1"/>
        <v>5</v>
      </c>
      <c r="B9" s="20"/>
      <c r="C9" s="31"/>
      <c r="D9" s="3" t="s">
        <v>10</v>
      </c>
      <c r="E9" s="3" t="s">
        <v>420</v>
      </c>
      <c r="F9" s="3" t="s">
        <v>421</v>
      </c>
      <c r="G9" s="6" t="s">
        <v>226</v>
      </c>
      <c r="H9" s="3" t="s">
        <v>455</v>
      </c>
      <c r="I9" s="4">
        <v>80</v>
      </c>
      <c r="J9" s="2">
        <v>10</v>
      </c>
      <c r="K9" s="2" t="s">
        <v>171</v>
      </c>
      <c r="L9" s="6" t="s">
        <v>60</v>
      </c>
      <c r="M9" s="6" t="s">
        <v>97</v>
      </c>
      <c r="N9" s="6" t="s">
        <v>227</v>
      </c>
      <c r="O9" s="10" t="str">
        <f t="shared" si="0"/>
        <v>愛らんど萌寿広域型ユニット型</v>
      </c>
      <c r="P9" s="10" t="b">
        <f>EXACT(O9,[1]R50401!X11)</f>
        <v>1</v>
      </c>
    </row>
    <row r="10" spans="1:16" ht="12.75" customHeight="1" x14ac:dyDescent="0.2">
      <c r="A10" s="10">
        <f t="shared" si="1"/>
        <v>6</v>
      </c>
      <c r="B10" s="20"/>
      <c r="C10" s="31"/>
      <c r="D10" s="3" t="s">
        <v>11</v>
      </c>
      <c r="E10" s="3" t="s">
        <v>420</v>
      </c>
      <c r="F10" s="3" t="s">
        <v>421</v>
      </c>
      <c r="G10" s="6" t="s">
        <v>228</v>
      </c>
      <c r="H10" s="3" t="s">
        <v>456</v>
      </c>
      <c r="I10" s="4">
        <v>80</v>
      </c>
      <c r="J10" s="2">
        <v>20</v>
      </c>
      <c r="K10" s="2" t="s">
        <v>229</v>
      </c>
      <c r="L10" s="6" t="s">
        <v>61</v>
      </c>
      <c r="M10" s="6" t="s">
        <v>98</v>
      </c>
      <c r="N10" s="6" t="s">
        <v>230</v>
      </c>
      <c r="O10" s="10" t="str">
        <f t="shared" si="0"/>
        <v>みゆきの郷広域型ユニット型</v>
      </c>
      <c r="P10" s="10" t="b">
        <f>EXACT(O10,[1]R50401!X12)</f>
        <v>1</v>
      </c>
    </row>
    <row r="11" spans="1:16" ht="12.75" customHeight="1" x14ac:dyDescent="0.2">
      <c r="A11" s="10">
        <f t="shared" si="1"/>
        <v>7</v>
      </c>
      <c r="B11" s="20"/>
      <c r="C11" s="31"/>
      <c r="D11" s="3" t="s">
        <v>11</v>
      </c>
      <c r="E11" s="3" t="s">
        <v>423</v>
      </c>
      <c r="F11" s="3" t="s">
        <v>422</v>
      </c>
      <c r="G11" s="6" t="s">
        <v>228</v>
      </c>
      <c r="H11" s="3" t="s">
        <v>456</v>
      </c>
      <c r="I11" s="4">
        <v>20</v>
      </c>
      <c r="J11" s="2">
        <v>0</v>
      </c>
      <c r="K11" s="2" t="s">
        <v>229</v>
      </c>
      <c r="L11" s="6" t="s">
        <v>231</v>
      </c>
      <c r="M11" s="6" t="s">
        <v>98</v>
      </c>
      <c r="N11" s="6" t="s">
        <v>230</v>
      </c>
      <c r="O11" s="10" t="str">
        <f t="shared" si="0"/>
        <v>みゆきの郷地域密着型従来型</v>
      </c>
      <c r="P11" s="10" t="b">
        <f>EXACT(O11,[1]R50401!X13)</f>
        <v>1</v>
      </c>
    </row>
    <row r="12" spans="1:16" ht="12.75" customHeight="1" x14ac:dyDescent="0.2">
      <c r="A12" s="10">
        <f t="shared" si="1"/>
        <v>8</v>
      </c>
      <c r="B12" s="20"/>
      <c r="C12" s="31"/>
      <c r="D12" s="3" t="s">
        <v>12</v>
      </c>
      <c r="E12" s="3" t="s">
        <v>420</v>
      </c>
      <c r="F12" s="3" t="s">
        <v>421</v>
      </c>
      <c r="G12" s="6" t="s">
        <v>232</v>
      </c>
      <c r="H12" s="3" t="s">
        <v>457</v>
      </c>
      <c r="I12" s="4">
        <v>90</v>
      </c>
      <c r="J12" s="2">
        <v>12</v>
      </c>
      <c r="K12" s="2" t="s">
        <v>229</v>
      </c>
      <c r="L12" s="6" t="s">
        <v>61</v>
      </c>
      <c r="M12" s="6" t="s">
        <v>99</v>
      </c>
      <c r="N12" s="6" t="s">
        <v>233</v>
      </c>
      <c r="O12" s="10" t="str">
        <f t="shared" si="0"/>
        <v>めぐみの里広域型ユニット型</v>
      </c>
      <c r="P12" s="10" t="b">
        <f>EXACT(O12,[1]R50401!X14)</f>
        <v>1</v>
      </c>
    </row>
    <row r="13" spans="1:16" ht="12.75" customHeight="1" x14ac:dyDescent="0.2">
      <c r="A13" s="10">
        <f t="shared" si="1"/>
        <v>9</v>
      </c>
      <c r="B13" s="20"/>
      <c r="C13" s="31"/>
      <c r="D13" s="3" t="s">
        <v>13</v>
      </c>
      <c r="E13" s="3" t="s">
        <v>420</v>
      </c>
      <c r="F13" s="3" t="s">
        <v>421</v>
      </c>
      <c r="G13" s="6" t="s">
        <v>234</v>
      </c>
      <c r="H13" s="3" t="s">
        <v>458</v>
      </c>
      <c r="I13" s="4">
        <v>100</v>
      </c>
      <c r="J13" s="2">
        <v>10</v>
      </c>
      <c r="K13" s="2" t="s">
        <v>172</v>
      </c>
      <c r="L13" s="6" t="s">
        <v>62</v>
      </c>
      <c r="M13" s="6" t="s">
        <v>100</v>
      </c>
      <c r="N13" s="6" t="s">
        <v>235</v>
      </c>
      <c r="O13" s="10" t="str">
        <f t="shared" si="0"/>
        <v>明峰の里広域型ユニット型</v>
      </c>
      <c r="P13" s="10" t="b">
        <f>EXACT(O13,[1]R50401!X15)</f>
        <v>1</v>
      </c>
    </row>
    <row r="14" spans="1:16" ht="12.75" customHeight="1" x14ac:dyDescent="0.2">
      <c r="A14" s="10">
        <f t="shared" si="1"/>
        <v>10</v>
      </c>
      <c r="B14" s="20"/>
      <c r="C14" s="30" t="s">
        <v>146</v>
      </c>
      <c r="D14" s="3" t="s">
        <v>20</v>
      </c>
      <c r="E14" s="3" t="s">
        <v>420</v>
      </c>
      <c r="F14" s="3" t="s">
        <v>422</v>
      </c>
      <c r="G14" s="6" t="s">
        <v>236</v>
      </c>
      <c r="H14" s="3" t="s">
        <v>459</v>
      </c>
      <c r="I14" s="4">
        <v>100</v>
      </c>
      <c r="J14" s="2">
        <v>10</v>
      </c>
      <c r="K14" s="2" t="s">
        <v>170</v>
      </c>
      <c r="L14" s="6" t="s">
        <v>69</v>
      </c>
      <c r="M14" s="6" t="s">
        <v>109</v>
      </c>
      <c r="N14" s="6" t="s">
        <v>237</v>
      </c>
      <c r="O14" s="10" t="str">
        <f t="shared" si="0"/>
        <v>加賀中央慈妙院広域型従来型</v>
      </c>
      <c r="P14" s="10" t="b">
        <f>EXACT(O14,[1]R50401!X16)</f>
        <v>1</v>
      </c>
    </row>
    <row r="15" spans="1:16" ht="12.75" customHeight="1" x14ac:dyDescent="0.2">
      <c r="A15" s="10">
        <f t="shared" si="1"/>
        <v>11</v>
      </c>
      <c r="B15" s="20"/>
      <c r="C15" s="31"/>
      <c r="D15" s="3" t="s">
        <v>21</v>
      </c>
      <c r="E15" s="3" t="s">
        <v>420</v>
      </c>
      <c r="F15" s="3" t="s">
        <v>421</v>
      </c>
      <c r="G15" s="6" t="s">
        <v>238</v>
      </c>
      <c r="H15" s="3" t="s">
        <v>460</v>
      </c>
      <c r="I15" s="4">
        <v>100</v>
      </c>
      <c r="J15" s="2">
        <v>10</v>
      </c>
      <c r="K15" s="2" t="s">
        <v>170</v>
      </c>
      <c r="L15" s="6" t="s">
        <v>70</v>
      </c>
      <c r="M15" s="6" t="s">
        <v>110</v>
      </c>
      <c r="N15" s="6" t="s">
        <v>239</v>
      </c>
      <c r="O15" s="10" t="str">
        <f t="shared" si="0"/>
        <v>片山津温泉日日好日院広域型ユニット型</v>
      </c>
      <c r="P15" s="10" t="b">
        <f>EXACT(O15,[1]R50401!X17)</f>
        <v>1</v>
      </c>
    </row>
    <row r="16" spans="1:16" ht="12.75" customHeight="1" x14ac:dyDescent="0.2">
      <c r="A16" s="10">
        <f t="shared" si="1"/>
        <v>12</v>
      </c>
      <c r="B16" s="20"/>
      <c r="C16" s="31"/>
      <c r="D16" s="3" t="s">
        <v>19</v>
      </c>
      <c r="E16" s="3" t="s">
        <v>420</v>
      </c>
      <c r="F16" s="3" t="s">
        <v>421</v>
      </c>
      <c r="G16" s="6" t="s">
        <v>240</v>
      </c>
      <c r="H16" s="3" t="s">
        <v>461</v>
      </c>
      <c r="I16" s="4">
        <v>42</v>
      </c>
      <c r="J16" s="2">
        <v>5</v>
      </c>
      <c r="K16" s="2" t="s">
        <v>170</v>
      </c>
      <c r="L16" s="6" t="s">
        <v>67</v>
      </c>
      <c r="M16" s="6" t="s">
        <v>106</v>
      </c>
      <c r="N16" s="6" t="s">
        <v>241</v>
      </c>
      <c r="O16" s="10" t="str">
        <f t="shared" si="0"/>
        <v>慈妙院加賀広域型ユニット型</v>
      </c>
      <c r="P16" s="10" t="b">
        <f>EXACT(O16,[1]R50401!X18)</f>
        <v>1</v>
      </c>
    </row>
    <row r="17" spans="1:16" ht="12.75" customHeight="1" x14ac:dyDescent="0.2">
      <c r="A17" s="10">
        <f t="shared" si="1"/>
        <v>13</v>
      </c>
      <c r="B17" s="20"/>
      <c r="C17" s="31"/>
      <c r="D17" s="3" t="s">
        <v>424</v>
      </c>
      <c r="E17" s="3" t="s">
        <v>423</v>
      </c>
      <c r="F17" s="3" t="s">
        <v>421</v>
      </c>
      <c r="G17" s="6" t="s">
        <v>242</v>
      </c>
      <c r="H17" s="3" t="s">
        <v>462</v>
      </c>
      <c r="I17" s="4">
        <v>29</v>
      </c>
      <c r="J17" s="2">
        <v>0</v>
      </c>
      <c r="K17" s="2" t="s">
        <v>170</v>
      </c>
      <c r="L17" s="6" t="s">
        <v>67</v>
      </c>
      <c r="M17" s="6" t="s">
        <v>107</v>
      </c>
      <c r="N17" s="6" t="s">
        <v>243</v>
      </c>
      <c r="O17" s="10" t="str">
        <f t="shared" si="0"/>
        <v>山代温泉慈妙院地域密着型ユニット型</v>
      </c>
      <c r="P17" s="10" t="b">
        <f>EXACT(O17,[1]R50401!X19)</f>
        <v>1</v>
      </c>
    </row>
    <row r="18" spans="1:16" ht="12.75" customHeight="1" x14ac:dyDescent="0.2">
      <c r="A18" s="10">
        <f t="shared" si="1"/>
        <v>14</v>
      </c>
      <c r="B18" s="20"/>
      <c r="C18" s="31"/>
      <c r="D18" s="3" t="s">
        <v>425</v>
      </c>
      <c r="E18" s="3" t="s">
        <v>423</v>
      </c>
      <c r="F18" s="3" t="s">
        <v>421</v>
      </c>
      <c r="G18" s="6" t="s">
        <v>244</v>
      </c>
      <c r="H18" s="3" t="s">
        <v>463</v>
      </c>
      <c r="I18" s="4">
        <v>29</v>
      </c>
      <c r="J18" s="2">
        <v>0</v>
      </c>
      <c r="K18" s="2" t="s">
        <v>170</v>
      </c>
      <c r="L18" s="6" t="s">
        <v>68</v>
      </c>
      <c r="M18" s="6" t="s">
        <v>108</v>
      </c>
      <c r="N18" s="6" t="s">
        <v>245</v>
      </c>
      <c r="O18" s="10" t="str">
        <f t="shared" si="0"/>
        <v>動橋慈妙院地域密着型ユニット型</v>
      </c>
      <c r="P18" s="10" t="b">
        <f>EXACT(O18,[1]R50401!X20)</f>
        <v>1</v>
      </c>
    </row>
    <row r="19" spans="1:16" ht="12.75" customHeight="1" x14ac:dyDescent="0.2">
      <c r="A19" s="10">
        <f t="shared" si="1"/>
        <v>15</v>
      </c>
      <c r="B19" s="20"/>
      <c r="C19" s="31"/>
      <c r="D19" s="3" t="s">
        <v>426</v>
      </c>
      <c r="E19" s="3" t="s">
        <v>420</v>
      </c>
      <c r="F19" s="3" t="s">
        <v>422</v>
      </c>
      <c r="G19" s="6" t="s">
        <v>240</v>
      </c>
      <c r="H19" s="3" t="s">
        <v>464</v>
      </c>
      <c r="I19" s="4">
        <v>60</v>
      </c>
      <c r="J19" s="2">
        <v>5</v>
      </c>
      <c r="K19" s="2" t="s">
        <v>170</v>
      </c>
      <c r="L19" s="6" t="s">
        <v>246</v>
      </c>
      <c r="M19" s="6" t="s">
        <v>247</v>
      </c>
      <c r="N19" s="6" t="s">
        <v>248</v>
      </c>
      <c r="O19" s="10" t="str">
        <f t="shared" si="0"/>
        <v>藤華苑広域型従来型</v>
      </c>
      <c r="P19" s="10" t="b">
        <f>EXACT(O19,[1]R50401!X21)</f>
        <v>1</v>
      </c>
    </row>
    <row r="20" spans="1:16" ht="12.75" customHeight="1" x14ac:dyDescent="0.2">
      <c r="A20" s="10">
        <f t="shared" si="1"/>
        <v>16</v>
      </c>
      <c r="B20" s="20"/>
      <c r="C20" s="31"/>
      <c r="D20" s="3" t="s">
        <v>22</v>
      </c>
      <c r="E20" s="3" t="s">
        <v>420</v>
      </c>
      <c r="F20" s="3" t="s">
        <v>421</v>
      </c>
      <c r="G20" s="6" t="s">
        <v>249</v>
      </c>
      <c r="H20" s="3" t="s">
        <v>465</v>
      </c>
      <c r="I20" s="4">
        <v>30</v>
      </c>
      <c r="J20" s="2">
        <v>0</v>
      </c>
      <c r="K20" s="2" t="s">
        <v>398</v>
      </c>
      <c r="L20" s="6" t="s">
        <v>71</v>
      </c>
      <c r="M20" s="6" t="s">
        <v>111</v>
      </c>
      <c r="N20" s="6" t="s">
        <v>250</v>
      </c>
      <c r="O20" s="10" t="str">
        <f t="shared" si="0"/>
        <v>サンライフたきの里広域型ユニット型</v>
      </c>
      <c r="P20" s="10" t="b">
        <f>EXACT(O20,[1]R50401!X22)</f>
        <v>1</v>
      </c>
    </row>
    <row r="21" spans="1:16" ht="12.75" customHeight="1" x14ac:dyDescent="0.2">
      <c r="A21" s="10">
        <f t="shared" si="1"/>
        <v>17</v>
      </c>
      <c r="B21" s="20"/>
      <c r="C21" s="31"/>
      <c r="D21" s="3" t="s">
        <v>22</v>
      </c>
      <c r="E21" s="3" t="s">
        <v>423</v>
      </c>
      <c r="F21" s="3" t="s">
        <v>422</v>
      </c>
      <c r="G21" s="6" t="s">
        <v>249</v>
      </c>
      <c r="H21" s="3" t="s">
        <v>465</v>
      </c>
      <c r="I21" s="4">
        <v>20</v>
      </c>
      <c r="J21" s="2">
        <v>5</v>
      </c>
      <c r="K21" s="2" t="s">
        <v>398</v>
      </c>
      <c r="L21" s="25" t="s">
        <v>251</v>
      </c>
      <c r="M21" s="6" t="s">
        <v>111</v>
      </c>
      <c r="N21" s="6" t="s">
        <v>250</v>
      </c>
      <c r="O21" s="10" t="str">
        <f t="shared" si="0"/>
        <v>サンライフたきの里地域密着型従来型</v>
      </c>
      <c r="P21" s="10" t="b">
        <f>EXACT(O21,[1]R50401!X23)</f>
        <v>1</v>
      </c>
    </row>
    <row r="22" spans="1:16" ht="12.75" customHeight="1" x14ac:dyDescent="0.2">
      <c r="A22" s="10">
        <f t="shared" si="1"/>
        <v>18</v>
      </c>
      <c r="B22" s="20"/>
      <c r="C22" s="31"/>
      <c r="D22" s="3" t="s">
        <v>427</v>
      </c>
      <c r="E22" s="3" t="s">
        <v>423</v>
      </c>
      <c r="F22" s="3" t="s">
        <v>421</v>
      </c>
      <c r="G22" s="6" t="s">
        <v>252</v>
      </c>
      <c r="H22" s="26" t="s">
        <v>466</v>
      </c>
      <c r="I22" s="4">
        <v>15</v>
      </c>
      <c r="J22" s="2">
        <v>2</v>
      </c>
      <c r="K22" s="2" t="s">
        <v>398</v>
      </c>
      <c r="L22" s="6" t="s">
        <v>253</v>
      </c>
      <c r="M22" s="6" t="s">
        <v>112</v>
      </c>
      <c r="N22" s="6" t="s">
        <v>254</v>
      </c>
      <c r="O22" s="10" t="str">
        <f t="shared" si="0"/>
        <v>つかたに地域密着型ユニット型</v>
      </c>
      <c r="P22" s="10" t="b">
        <f>EXACT(O22,[1]R50401!X24)</f>
        <v>1</v>
      </c>
    </row>
    <row r="23" spans="1:16" ht="12.75" customHeight="1" x14ac:dyDescent="0.2">
      <c r="A23" s="10">
        <f t="shared" si="1"/>
        <v>19</v>
      </c>
      <c r="B23" s="20"/>
      <c r="C23" s="31"/>
      <c r="D23" s="3" t="s">
        <v>428</v>
      </c>
      <c r="E23" s="3" t="s">
        <v>423</v>
      </c>
      <c r="F23" s="3" t="s">
        <v>421</v>
      </c>
      <c r="G23" s="6" t="s">
        <v>255</v>
      </c>
      <c r="H23" s="3" t="s">
        <v>467</v>
      </c>
      <c r="I23" s="4">
        <v>15</v>
      </c>
      <c r="J23" s="2">
        <v>2</v>
      </c>
      <c r="K23" s="2" t="s">
        <v>398</v>
      </c>
      <c r="L23" s="6" t="s">
        <v>68</v>
      </c>
      <c r="M23" s="6" t="s">
        <v>113</v>
      </c>
      <c r="N23" s="6" t="s">
        <v>256</v>
      </c>
      <c r="O23" s="10" t="str">
        <f t="shared" si="0"/>
        <v>ちょくし地域密着型ユニット型</v>
      </c>
      <c r="P23" s="10" t="b">
        <f>EXACT(O23,[1]R50401!X25)</f>
        <v>1</v>
      </c>
    </row>
    <row r="24" spans="1:16" ht="12.75" customHeight="1" x14ac:dyDescent="0.2">
      <c r="A24" s="10">
        <f t="shared" si="1"/>
        <v>20</v>
      </c>
      <c r="B24" s="20"/>
      <c r="C24" s="30" t="s">
        <v>147</v>
      </c>
      <c r="D24" s="3" t="s">
        <v>34</v>
      </c>
      <c r="E24" s="3" t="s">
        <v>420</v>
      </c>
      <c r="F24" s="3" t="s">
        <v>422</v>
      </c>
      <c r="G24" s="6" t="s">
        <v>257</v>
      </c>
      <c r="H24" s="3" t="s">
        <v>468</v>
      </c>
      <c r="I24" s="4">
        <v>100</v>
      </c>
      <c r="J24" s="2">
        <v>10</v>
      </c>
      <c r="K24" s="2" t="s">
        <v>173</v>
      </c>
      <c r="L24" s="6" t="s">
        <v>77</v>
      </c>
      <c r="M24" s="6" t="s">
        <v>125</v>
      </c>
      <c r="N24" s="6" t="s">
        <v>258</v>
      </c>
      <c r="O24" s="10" t="str">
        <f t="shared" si="0"/>
        <v>湯寿園広域型従来型</v>
      </c>
      <c r="P24" s="10" t="b">
        <f>EXACT(O24,[1]R50401!X26)</f>
        <v>1</v>
      </c>
    </row>
    <row r="25" spans="1:16" ht="12.75" customHeight="1" x14ac:dyDescent="0.2">
      <c r="A25" s="10">
        <f t="shared" si="1"/>
        <v>21</v>
      </c>
      <c r="B25" s="20"/>
      <c r="C25" s="5"/>
      <c r="D25" s="3" t="s">
        <v>35</v>
      </c>
      <c r="E25" s="3" t="s">
        <v>420</v>
      </c>
      <c r="F25" s="3" t="s">
        <v>421</v>
      </c>
      <c r="G25" s="6" t="s">
        <v>259</v>
      </c>
      <c r="H25" s="3" t="s">
        <v>469</v>
      </c>
      <c r="I25" s="4">
        <v>80</v>
      </c>
      <c r="J25" s="2">
        <v>20</v>
      </c>
      <c r="K25" s="2" t="s">
        <v>174</v>
      </c>
      <c r="L25" s="6" t="s">
        <v>76</v>
      </c>
      <c r="M25" s="6" t="s">
        <v>126</v>
      </c>
      <c r="N25" s="6" t="s">
        <v>260</v>
      </c>
      <c r="O25" s="10" t="str">
        <f t="shared" si="0"/>
        <v>ボニュール根上苑広域型ユニット型</v>
      </c>
      <c r="P25" s="10" t="b">
        <f>EXACT(O25,[1]R50401!X27)</f>
        <v>1</v>
      </c>
    </row>
    <row r="26" spans="1:16" ht="12.75" customHeight="1" x14ac:dyDescent="0.2">
      <c r="A26" s="10">
        <f t="shared" si="1"/>
        <v>22</v>
      </c>
      <c r="B26" s="20"/>
      <c r="C26" s="31" t="s">
        <v>261</v>
      </c>
      <c r="D26" s="3" t="s">
        <v>429</v>
      </c>
      <c r="E26" s="3" t="s">
        <v>420</v>
      </c>
      <c r="F26" s="3" t="s">
        <v>421</v>
      </c>
      <c r="G26" s="6" t="s">
        <v>262</v>
      </c>
      <c r="H26" s="3" t="s">
        <v>470</v>
      </c>
      <c r="I26" s="4">
        <v>60</v>
      </c>
      <c r="J26" s="2">
        <v>0</v>
      </c>
      <c r="K26" s="3" t="s">
        <v>395</v>
      </c>
      <c r="L26" s="6" t="s">
        <v>263</v>
      </c>
      <c r="M26" s="6" t="s">
        <v>264</v>
      </c>
      <c r="N26" s="6" t="s">
        <v>265</v>
      </c>
      <c r="O26" s="10" t="str">
        <f t="shared" si="0"/>
        <v>かんじん川北広域型ユニット型</v>
      </c>
      <c r="P26" s="10" t="b">
        <f>EXACT(O26,[1]R50401!X28)</f>
        <v>1</v>
      </c>
    </row>
    <row r="27" spans="1:16" ht="12.75" customHeight="1" x14ac:dyDescent="0.2">
      <c r="A27" s="10">
        <f t="shared" si="1"/>
        <v>23</v>
      </c>
      <c r="B27" s="13" t="s">
        <v>207</v>
      </c>
      <c r="C27" s="30" t="s">
        <v>148</v>
      </c>
      <c r="D27" s="3" t="s">
        <v>25</v>
      </c>
      <c r="E27" s="3" t="s">
        <v>420</v>
      </c>
      <c r="F27" s="3" t="s">
        <v>422</v>
      </c>
      <c r="G27" s="6" t="s">
        <v>406</v>
      </c>
      <c r="H27" s="3" t="s">
        <v>471</v>
      </c>
      <c r="I27" s="4">
        <v>80</v>
      </c>
      <c r="J27" s="2">
        <v>8</v>
      </c>
      <c r="K27" s="2" t="s">
        <v>176</v>
      </c>
      <c r="L27" s="6" t="s">
        <v>45</v>
      </c>
      <c r="M27" s="6" t="s">
        <v>116</v>
      </c>
      <c r="N27" s="6" t="s">
        <v>268</v>
      </c>
      <c r="O27" s="10" t="str">
        <f t="shared" si="0"/>
        <v>ことぶき園広域型従来型</v>
      </c>
      <c r="P27" s="10" t="b">
        <f>EXACT(O27,[1]R50401!X75)</f>
        <v>1</v>
      </c>
    </row>
    <row r="28" spans="1:16" ht="12.75" customHeight="1" x14ac:dyDescent="0.2">
      <c r="A28" s="10">
        <f t="shared" si="1"/>
        <v>24</v>
      </c>
      <c r="B28" s="20" t="s">
        <v>205</v>
      </c>
      <c r="C28" s="31"/>
      <c r="D28" s="3" t="s">
        <v>430</v>
      </c>
      <c r="E28" s="3" t="s">
        <v>423</v>
      </c>
      <c r="F28" s="3" t="s">
        <v>421</v>
      </c>
      <c r="G28" s="6" t="s">
        <v>269</v>
      </c>
      <c r="H28" s="3" t="s">
        <v>472</v>
      </c>
      <c r="I28" s="4">
        <v>27</v>
      </c>
      <c r="J28" s="2">
        <v>0</v>
      </c>
      <c r="K28" s="2" t="s">
        <v>176</v>
      </c>
      <c r="L28" s="6" t="s">
        <v>270</v>
      </c>
      <c r="M28" s="6" t="s">
        <v>271</v>
      </c>
      <c r="N28" s="6" t="s">
        <v>272</v>
      </c>
      <c r="O28" s="10" t="str">
        <f t="shared" si="0"/>
        <v>サテライト芙蓉地域密着型ユニット型</v>
      </c>
      <c r="P28" s="10" t="b">
        <f>EXACT(O28,[1]R50401!X76)</f>
        <v>1</v>
      </c>
    </row>
    <row r="29" spans="1:16" ht="12.75" customHeight="1" x14ac:dyDescent="0.2">
      <c r="A29" s="10">
        <f t="shared" si="1"/>
        <v>25</v>
      </c>
      <c r="B29" s="20" t="s">
        <v>206</v>
      </c>
      <c r="C29" s="31"/>
      <c r="D29" s="3" t="s">
        <v>26</v>
      </c>
      <c r="E29" s="3" t="s">
        <v>420</v>
      </c>
      <c r="F29" s="3" t="s">
        <v>422</v>
      </c>
      <c r="G29" s="6" t="s">
        <v>273</v>
      </c>
      <c r="H29" s="3" t="s">
        <v>473</v>
      </c>
      <c r="I29" s="4">
        <v>100</v>
      </c>
      <c r="J29" s="2">
        <v>16</v>
      </c>
      <c r="K29" s="2" t="s">
        <v>177</v>
      </c>
      <c r="L29" s="6" t="s">
        <v>66</v>
      </c>
      <c r="M29" s="6" t="s">
        <v>117</v>
      </c>
      <c r="N29" s="6" t="s">
        <v>274</v>
      </c>
      <c r="O29" s="10" t="str">
        <f t="shared" si="0"/>
        <v>あかしあ荘広域型従来型</v>
      </c>
      <c r="P29" s="10" t="b">
        <f>EXACT(O29,[1]R50401!X77)</f>
        <v>1</v>
      </c>
    </row>
    <row r="30" spans="1:16" ht="12.75" customHeight="1" x14ac:dyDescent="0.2">
      <c r="A30" s="10">
        <f t="shared" si="1"/>
        <v>26</v>
      </c>
      <c r="B30" s="20" t="s">
        <v>391</v>
      </c>
      <c r="C30" s="31"/>
      <c r="D30" s="3" t="s">
        <v>431</v>
      </c>
      <c r="E30" s="3" t="s">
        <v>423</v>
      </c>
      <c r="F30" s="3" t="s">
        <v>421</v>
      </c>
      <c r="G30" s="6" t="s">
        <v>407</v>
      </c>
      <c r="H30" s="3" t="s">
        <v>474</v>
      </c>
      <c r="I30" s="4">
        <v>29</v>
      </c>
      <c r="J30" s="2">
        <v>10</v>
      </c>
      <c r="K30" s="2" t="s">
        <v>177</v>
      </c>
      <c r="L30" s="6" t="s">
        <v>392</v>
      </c>
      <c r="M30" s="6" t="s">
        <v>393</v>
      </c>
      <c r="N30" s="6" t="s">
        <v>408</v>
      </c>
      <c r="O30" s="10" t="str">
        <f t="shared" si="0"/>
        <v>サテライトあいおい地域密着型ユニット型</v>
      </c>
      <c r="P30" s="10" t="b">
        <f>EXACT(O30,[1]R50401!X78)</f>
        <v>1</v>
      </c>
    </row>
    <row r="31" spans="1:16" ht="12.75" customHeight="1" x14ac:dyDescent="0.2">
      <c r="A31" s="10">
        <f t="shared" si="1"/>
        <v>27</v>
      </c>
      <c r="B31" s="20"/>
      <c r="C31" s="30" t="s">
        <v>149</v>
      </c>
      <c r="D31" s="3" t="s">
        <v>27</v>
      </c>
      <c r="E31" s="3" t="s">
        <v>420</v>
      </c>
      <c r="F31" s="3" t="s">
        <v>421</v>
      </c>
      <c r="G31" s="6" t="s">
        <v>275</v>
      </c>
      <c r="H31" s="3" t="s">
        <v>475</v>
      </c>
      <c r="I31" s="4">
        <v>100</v>
      </c>
      <c r="J31" s="2">
        <v>4</v>
      </c>
      <c r="K31" s="2" t="s">
        <v>276</v>
      </c>
      <c r="L31" s="6" t="s">
        <v>74</v>
      </c>
      <c r="M31" s="6" t="s">
        <v>118</v>
      </c>
      <c r="N31" s="6" t="s">
        <v>277</v>
      </c>
      <c r="O31" s="10" t="str">
        <f t="shared" si="0"/>
        <v>福寿園広域型ユニット型</v>
      </c>
      <c r="P31" s="10" t="b">
        <f>EXACT(O31,[1]R50401!X79)</f>
        <v>1</v>
      </c>
    </row>
    <row r="32" spans="1:16" ht="12.75" customHeight="1" x14ac:dyDescent="0.2">
      <c r="A32" s="10">
        <f t="shared" si="1"/>
        <v>28</v>
      </c>
      <c r="B32" s="24"/>
      <c r="C32" s="31"/>
      <c r="D32" s="3" t="s">
        <v>28</v>
      </c>
      <c r="E32" s="3" t="s">
        <v>420</v>
      </c>
      <c r="F32" s="3" t="s">
        <v>421</v>
      </c>
      <c r="G32" s="6" t="s">
        <v>278</v>
      </c>
      <c r="H32" s="3" t="s">
        <v>476</v>
      </c>
      <c r="I32" s="4">
        <v>51</v>
      </c>
      <c r="J32" s="2">
        <v>20</v>
      </c>
      <c r="K32" s="2" t="s">
        <v>276</v>
      </c>
      <c r="L32" s="6" t="s">
        <v>47</v>
      </c>
      <c r="M32" s="6" t="s">
        <v>119</v>
      </c>
      <c r="N32" s="6" t="s">
        <v>279</v>
      </c>
      <c r="O32" s="10" t="str">
        <f t="shared" si="0"/>
        <v>松美苑広域型ユニット型</v>
      </c>
      <c r="P32" s="10" t="b">
        <f>EXACT(O32,[1]R50401!X80)</f>
        <v>1</v>
      </c>
    </row>
    <row r="33" spans="1:16" ht="12.75" customHeight="1" x14ac:dyDescent="0.2">
      <c r="A33" s="10">
        <f t="shared" si="1"/>
        <v>29</v>
      </c>
      <c r="B33" s="24"/>
      <c r="C33" s="31"/>
      <c r="D33" s="3" t="s">
        <v>409</v>
      </c>
      <c r="E33" s="3" t="s">
        <v>423</v>
      </c>
      <c r="F33" s="3" t="s">
        <v>421</v>
      </c>
      <c r="G33" s="6" t="s">
        <v>410</v>
      </c>
      <c r="H33" s="3" t="s">
        <v>411</v>
      </c>
      <c r="I33" s="4">
        <v>29</v>
      </c>
      <c r="J33" s="2">
        <v>0</v>
      </c>
      <c r="K33" s="2" t="s">
        <v>276</v>
      </c>
      <c r="L33" s="6" t="s">
        <v>412</v>
      </c>
      <c r="M33" s="6" t="s">
        <v>413</v>
      </c>
      <c r="N33" s="6" t="s">
        <v>414</v>
      </c>
      <c r="O33" s="10" t="str">
        <f t="shared" si="0"/>
        <v>松美苑サテライト地域密着型ユニット型</v>
      </c>
      <c r="P33" s="10" t="b">
        <f>EXACT(O33,[1]R50401!X81)</f>
        <v>1</v>
      </c>
    </row>
    <row r="34" spans="1:16" ht="12.75" customHeight="1" x14ac:dyDescent="0.2">
      <c r="A34" s="10">
        <f t="shared" si="1"/>
        <v>30</v>
      </c>
      <c r="B34" s="24"/>
      <c r="C34" s="31"/>
      <c r="D34" s="3" t="s">
        <v>29</v>
      </c>
      <c r="E34" s="3" t="s">
        <v>420</v>
      </c>
      <c r="F34" s="3" t="s">
        <v>421</v>
      </c>
      <c r="G34" s="6" t="s">
        <v>280</v>
      </c>
      <c r="H34" s="3" t="s">
        <v>477</v>
      </c>
      <c r="I34" s="4">
        <v>60</v>
      </c>
      <c r="J34" s="2">
        <v>10</v>
      </c>
      <c r="K34" s="2" t="s">
        <v>170</v>
      </c>
      <c r="L34" s="6" t="s">
        <v>75</v>
      </c>
      <c r="M34" s="6" t="s">
        <v>120</v>
      </c>
      <c r="N34" s="6" t="s">
        <v>281</v>
      </c>
      <c r="O34" s="10" t="str">
        <f t="shared" si="0"/>
        <v>キラッと篤寿苑広域型ユニット型</v>
      </c>
      <c r="P34" s="10" t="b">
        <f>EXACT(O34,[1]R50401!X82)</f>
        <v>1</v>
      </c>
    </row>
    <row r="35" spans="1:16" ht="12.75" customHeight="1" x14ac:dyDescent="0.2">
      <c r="A35" s="10">
        <f t="shared" si="1"/>
        <v>31</v>
      </c>
      <c r="B35" s="24"/>
      <c r="C35" s="31"/>
      <c r="D35" s="3" t="s">
        <v>432</v>
      </c>
      <c r="E35" s="3" t="s">
        <v>423</v>
      </c>
      <c r="F35" s="3" t="s">
        <v>421</v>
      </c>
      <c r="G35" s="6" t="s">
        <v>282</v>
      </c>
      <c r="H35" s="3" t="s">
        <v>478</v>
      </c>
      <c r="I35" s="4">
        <v>29</v>
      </c>
      <c r="J35" s="2">
        <v>0</v>
      </c>
      <c r="K35" s="2" t="s">
        <v>170</v>
      </c>
      <c r="L35" s="6" t="s">
        <v>283</v>
      </c>
      <c r="M35" s="6" t="s">
        <v>284</v>
      </c>
      <c r="N35" s="6" t="s">
        <v>285</v>
      </c>
      <c r="O35" s="10" t="str">
        <f t="shared" si="0"/>
        <v>キラッと美川地域密着型ユニット型</v>
      </c>
      <c r="P35" s="10" t="b">
        <f>EXACT(O35,[1]R50401!X83)</f>
        <v>1</v>
      </c>
    </row>
    <row r="36" spans="1:16" ht="12.75" customHeight="1" x14ac:dyDescent="0.2">
      <c r="A36" s="10">
        <f t="shared" si="1"/>
        <v>32</v>
      </c>
      <c r="B36" s="24"/>
      <c r="C36" s="31"/>
      <c r="D36" s="3" t="s">
        <v>30</v>
      </c>
      <c r="E36" s="3" t="s">
        <v>420</v>
      </c>
      <c r="F36" s="3" t="s">
        <v>422</v>
      </c>
      <c r="G36" s="6" t="s">
        <v>286</v>
      </c>
      <c r="H36" s="3" t="s">
        <v>479</v>
      </c>
      <c r="I36" s="4">
        <v>100</v>
      </c>
      <c r="J36" s="2">
        <v>8</v>
      </c>
      <c r="K36" s="2" t="s">
        <v>178</v>
      </c>
      <c r="L36" s="6" t="s">
        <v>69</v>
      </c>
      <c r="M36" s="6" t="s">
        <v>121</v>
      </c>
      <c r="N36" s="6" t="s">
        <v>287</v>
      </c>
      <c r="O36" s="10" t="str">
        <f t="shared" si="0"/>
        <v>大門園広域型従来型</v>
      </c>
      <c r="P36" s="10" t="b">
        <f>EXACT(O36,[1]R50401!X84)</f>
        <v>1</v>
      </c>
    </row>
    <row r="37" spans="1:16" ht="12.75" customHeight="1" x14ac:dyDescent="0.2">
      <c r="A37" s="10">
        <f t="shared" si="1"/>
        <v>33</v>
      </c>
      <c r="B37" s="24"/>
      <c r="C37" s="31"/>
      <c r="D37" s="3" t="s">
        <v>31</v>
      </c>
      <c r="E37" s="3" t="s">
        <v>420</v>
      </c>
      <c r="F37" s="3" t="s">
        <v>421</v>
      </c>
      <c r="G37" s="6" t="s">
        <v>288</v>
      </c>
      <c r="H37" s="3" t="s">
        <v>480</v>
      </c>
      <c r="I37" s="4">
        <v>70</v>
      </c>
      <c r="J37" s="2">
        <v>10</v>
      </c>
      <c r="K37" s="2" t="s">
        <v>179</v>
      </c>
      <c r="L37" s="6" t="s">
        <v>75</v>
      </c>
      <c r="M37" s="6" t="s">
        <v>122</v>
      </c>
      <c r="N37" s="6" t="s">
        <v>289</v>
      </c>
      <c r="O37" s="10" t="str">
        <f t="shared" si="0"/>
        <v>つるべ荘広域型ユニット型</v>
      </c>
      <c r="P37" s="10" t="b">
        <f>EXACT(O37,[1]R50401!X85)</f>
        <v>1</v>
      </c>
    </row>
    <row r="38" spans="1:16" ht="12.75" customHeight="1" x14ac:dyDescent="0.2">
      <c r="A38" s="10">
        <f t="shared" si="1"/>
        <v>34</v>
      </c>
      <c r="B38" s="24"/>
      <c r="C38" s="31"/>
      <c r="D38" s="3" t="s">
        <v>32</v>
      </c>
      <c r="E38" s="3" t="s">
        <v>420</v>
      </c>
      <c r="F38" s="3" t="s">
        <v>421</v>
      </c>
      <c r="G38" s="6" t="s">
        <v>290</v>
      </c>
      <c r="H38" s="3" t="s">
        <v>481</v>
      </c>
      <c r="I38" s="4">
        <v>70</v>
      </c>
      <c r="J38" s="2">
        <v>15</v>
      </c>
      <c r="K38" s="2" t="s">
        <v>180</v>
      </c>
      <c r="L38" s="6" t="s">
        <v>75</v>
      </c>
      <c r="M38" s="6" t="s">
        <v>123</v>
      </c>
      <c r="N38" s="6" t="s">
        <v>291</v>
      </c>
      <c r="O38" s="10" t="str">
        <f t="shared" si="0"/>
        <v>あじさいの郷広域型ユニット型</v>
      </c>
      <c r="P38" s="10" t="b">
        <f>EXACT(O38,[1]R50401!X86)</f>
        <v>1</v>
      </c>
    </row>
    <row r="39" spans="1:16" ht="12.75" customHeight="1" x14ac:dyDescent="0.2">
      <c r="A39" s="10">
        <f t="shared" si="1"/>
        <v>35</v>
      </c>
      <c r="B39" s="24"/>
      <c r="C39" s="31"/>
      <c r="D39" s="3" t="s">
        <v>33</v>
      </c>
      <c r="E39" s="3" t="s">
        <v>420</v>
      </c>
      <c r="F39" s="3" t="s">
        <v>421</v>
      </c>
      <c r="G39" s="6" t="s">
        <v>292</v>
      </c>
      <c r="H39" s="3" t="s">
        <v>482</v>
      </c>
      <c r="I39" s="4">
        <v>70</v>
      </c>
      <c r="J39" s="2">
        <v>10</v>
      </c>
      <c r="K39" s="2" t="s">
        <v>181</v>
      </c>
      <c r="L39" s="6" t="s">
        <v>76</v>
      </c>
      <c r="M39" s="6" t="s">
        <v>124</v>
      </c>
      <c r="N39" s="6" t="s">
        <v>293</v>
      </c>
      <c r="O39" s="10" t="str">
        <f t="shared" si="0"/>
        <v>美杉の郷広域型ユニット型</v>
      </c>
      <c r="P39" s="10" t="b">
        <f>EXACT(O39,[1]R50401!X87)</f>
        <v>1</v>
      </c>
    </row>
    <row r="40" spans="1:16" ht="12.75" customHeight="1" x14ac:dyDescent="0.2">
      <c r="A40" s="10">
        <f t="shared" si="1"/>
        <v>36</v>
      </c>
      <c r="B40" s="24"/>
      <c r="C40" s="31"/>
      <c r="D40" s="5" t="s">
        <v>433</v>
      </c>
      <c r="E40" s="5" t="s">
        <v>423</v>
      </c>
      <c r="F40" s="5" t="s">
        <v>421</v>
      </c>
      <c r="G40" s="6" t="s">
        <v>415</v>
      </c>
      <c r="H40" s="5" t="s">
        <v>483</v>
      </c>
      <c r="I40" s="28">
        <v>29</v>
      </c>
      <c r="J40" s="27">
        <v>21</v>
      </c>
      <c r="K40" s="27" t="s">
        <v>294</v>
      </c>
      <c r="L40" s="29" t="s">
        <v>295</v>
      </c>
      <c r="M40" s="29" t="s">
        <v>296</v>
      </c>
      <c r="N40" s="29" t="s">
        <v>297</v>
      </c>
      <c r="O40" s="10" t="str">
        <f t="shared" si="0"/>
        <v>おかりや地域密着型ユニット型</v>
      </c>
      <c r="P40" s="10" t="b">
        <f>EXACT(O40,[1]R50401!X88)</f>
        <v>1</v>
      </c>
    </row>
    <row r="41" spans="1:16" ht="12.75" customHeight="1" x14ac:dyDescent="0.2">
      <c r="A41" s="10">
        <f t="shared" si="1"/>
        <v>37</v>
      </c>
      <c r="B41" s="24"/>
      <c r="C41" s="31"/>
      <c r="D41" s="5" t="s">
        <v>434</v>
      </c>
      <c r="E41" s="5" t="s">
        <v>423</v>
      </c>
      <c r="F41" s="5" t="s">
        <v>422</v>
      </c>
      <c r="G41" s="6" t="s">
        <v>298</v>
      </c>
      <c r="H41" s="5" t="s">
        <v>484</v>
      </c>
      <c r="I41" s="28">
        <v>29</v>
      </c>
      <c r="J41" s="27">
        <v>0</v>
      </c>
      <c r="K41" s="27" t="s">
        <v>299</v>
      </c>
      <c r="L41" s="29" t="s">
        <v>263</v>
      </c>
      <c r="M41" s="29" t="s">
        <v>300</v>
      </c>
      <c r="N41" s="29" t="s">
        <v>301</v>
      </c>
      <c r="O41" s="10" t="str">
        <f t="shared" si="0"/>
        <v>白山ぬくもりホーム地域密着型従来型</v>
      </c>
      <c r="P41" s="10" t="b">
        <f>EXACT(O41,[1]R50401!X89)</f>
        <v>1</v>
      </c>
    </row>
    <row r="42" spans="1:16" ht="12.75" customHeight="1" x14ac:dyDescent="0.2">
      <c r="A42" s="10">
        <f t="shared" si="1"/>
        <v>38</v>
      </c>
      <c r="B42" s="24"/>
      <c r="C42" s="5"/>
      <c r="D42" s="5" t="s">
        <v>399</v>
      </c>
      <c r="E42" s="5" t="s">
        <v>435</v>
      </c>
      <c r="F42" s="5" t="s">
        <v>436</v>
      </c>
      <c r="G42" s="6" t="s">
        <v>404</v>
      </c>
      <c r="H42" s="5" t="s">
        <v>485</v>
      </c>
      <c r="I42" s="28">
        <v>29</v>
      </c>
      <c r="J42" s="27">
        <v>0</v>
      </c>
      <c r="K42" s="27" t="s">
        <v>400</v>
      </c>
      <c r="L42" s="29" t="s">
        <v>401</v>
      </c>
      <c r="M42" s="29" t="s">
        <v>402</v>
      </c>
      <c r="N42" s="29" t="s">
        <v>403</v>
      </c>
      <c r="O42" s="10" t="str">
        <f t="shared" si="0"/>
        <v>鶴来ふくまるハウス地域密着型従来型</v>
      </c>
      <c r="P42" s="10" t="b">
        <f>EXACT(O42,[1]R50401!X90)</f>
        <v>0</v>
      </c>
    </row>
    <row r="43" spans="1:16" ht="12.75" customHeight="1" x14ac:dyDescent="0.2">
      <c r="A43" s="10">
        <f t="shared" si="1"/>
        <v>39</v>
      </c>
      <c r="B43" s="24"/>
      <c r="C43" s="31" t="s">
        <v>214</v>
      </c>
      <c r="D43" s="5" t="s">
        <v>36</v>
      </c>
      <c r="E43" s="5" t="s">
        <v>420</v>
      </c>
      <c r="F43" s="5" t="s">
        <v>422</v>
      </c>
      <c r="G43" s="6" t="s">
        <v>302</v>
      </c>
      <c r="H43" s="5" t="s">
        <v>486</v>
      </c>
      <c r="I43" s="28">
        <v>70</v>
      </c>
      <c r="J43" s="28">
        <v>20</v>
      </c>
      <c r="K43" s="27" t="s">
        <v>182</v>
      </c>
      <c r="L43" s="29" t="s">
        <v>48</v>
      </c>
      <c r="M43" s="29" t="s">
        <v>127</v>
      </c>
      <c r="N43" s="29" t="s">
        <v>303</v>
      </c>
      <c r="O43" s="10" t="str">
        <f t="shared" si="0"/>
        <v>富樫苑広域型従来型</v>
      </c>
      <c r="P43" s="10" t="b">
        <f>EXACT(O43,[1]R50401!X91)</f>
        <v>1</v>
      </c>
    </row>
    <row r="44" spans="1:16" ht="12.75" customHeight="1" x14ac:dyDescent="0.2">
      <c r="A44" s="10">
        <f t="shared" si="1"/>
        <v>40</v>
      </c>
      <c r="B44" s="24"/>
      <c r="C44" s="31"/>
      <c r="D44" s="3" t="s">
        <v>37</v>
      </c>
      <c r="E44" s="3" t="s">
        <v>420</v>
      </c>
      <c r="F44" s="3" t="s">
        <v>421</v>
      </c>
      <c r="G44" s="6" t="s">
        <v>304</v>
      </c>
      <c r="H44" s="3" t="s">
        <v>487</v>
      </c>
      <c r="I44" s="4">
        <v>70</v>
      </c>
      <c r="J44" s="4">
        <v>20</v>
      </c>
      <c r="K44" s="2" t="s">
        <v>394</v>
      </c>
      <c r="L44" s="6" t="s">
        <v>78</v>
      </c>
      <c r="M44" s="6" t="s">
        <v>128</v>
      </c>
      <c r="N44" s="6" t="s">
        <v>305</v>
      </c>
      <c r="O44" s="10" t="str">
        <f t="shared" si="0"/>
        <v>かんじん広域型ユニット型</v>
      </c>
      <c r="P44" s="10" t="b">
        <f>EXACT(O44,[1]R50401!X92)</f>
        <v>1</v>
      </c>
    </row>
    <row r="45" spans="1:16" ht="12.75" customHeight="1" x14ac:dyDescent="0.2">
      <c r="A45" s="10">
        <f t="shared" si="1"/>
        <v>41</v>
      </c>
      <c r="B45" s="24"/>
      <c r="C45" s="30" t="s">
        <v>150</v>
      </c>
      <c r="D45" s="3" t="s">
        <v>437</v>
      </c>
      <c r="E45" s="3" t="s">
        <v>420</v>
      </c>
      <c r="F45" s="3" t="s">
        <v>422</v>
      </c>
      <c r="G45" s="6" t="s">
        <v>306</v>
      </c>
      <c r="H45" s="3" t="s">
        <v>488</v>
      </c>
      <c r="I45" s="4">
        <v>50</v>
      </c>
      <c r="J45" s="4">
        <v>15</v>
      </c>
      <c r="K45" s="2" t="s">
        <v>183</v>
      </c>
      <c r="L45" s="6" t="s">
        <v>79</v>
      </c>
      <c r="M45" s="6" t="s">
        <v>129</v>
      </c>
      <c r="N45" s="6" t="s">
        <v>307</v>
      </c>
      <c r="O45" s="10" t="str">
        <f t="shared" si="0"/>
        <v>あがたの里広域型従来型</v>
      </c>
      <c r="P45" s="10" t="b">
        <f>EXACT(O45,[1]R50401!X93)</f>
        <v>1</v>
      </c>
    </row>
    <row r="46" spans="1:16" ht="12.75" customHeight="1" x14ac:dyDescent="0.2">
      <c r="A46" s="10">
        <f t="shared" si="1"/>
        <v>41</v>
      </c>
      <c r="B46" s="24"/>
      <c r="C46" s="31"/>
      <c r="D46" s="3" t="s">
        <v>437</v>
      </c>
      <c r="E46" s="3" t="s">
        <v>420</v>
      </c>
      <c r="F46" s="3" t="s">
        <v>421</v>
      </c>
      <c r="G46" s="6" t="s">
        <v>306</v>
      </c>
      <c r="H46" s="3" t="s">
        <v>488</v>
      </c>
      <c r="I46" s="4">
        <v>50</v>
      </c>
      <c r="J46" s="4">
        <v>0</v>
      </c>
      <c r="K46" s="2" t="s">
        <v>183</v>
      </c>
      <c r="L46" s="6" t="s">
        <v>266</v>
      </c>
      <c r="M46" s="6" t="s">
        <v>129</v>
      </c>
      <c r="N46" s="6" t="s">
        <v>307</v>
      </c>
      <c r="O46" s="10" t="str">
        <f t="shared" si="0"/>
        <v>あがたの里広域型ユニット型</v>
      </c>
      <c r="P46" s="10" t="b">
        <f>EXACT(O46,[1]R50401!X94)</f>
        <v>1</v>
      </c>
    </row>
    <row r="47" spans="1:16" ht="12.75" customHeight="1" x14ac:dyDescent="0.2">
      <c r="A47" s="10">
        <f t="shared" si="1"/>
        <v>42</v>
      </c>
      <c r="B47" s="24"/>
      <c r="C47" s="31"/>
      <c r="D47" s="3" t="s">
        <v>38</v>
      </c>
      <c r="E47" s="3" t="s">
        <v>420</v>
      </c>
      <c r="F47" s="3" t="s">
        <v>421</v>
      </c>
      <c r="G47" s="6" t="s">
        <v>308</v>
      </c>
      <c r="H47" s="3" t="s">
        <v>489</v>
      </c>
      <c r="I47" s="4">
        <v>90</v>
      </c>
      <c r="J47" s="4">
        <v>20</v>
      </c>
      <c r="K47" s="2" t="s">
        <v>185</v>
      </c>
      <c r="L47" s="6" t="s">
        <v>61</v>
      </c>
      <c r="M47" s="6" t="s">
        <v>130</v>
      </c>
      <c r="N47" s="6" t="s">
        <v>309</v>
      </c>
      <c r="O47" s="10" t="str">
        <f t="shared" si="0"/>
        <v>ふぃらーじゅ広域型ユニット型</v>
      </c>
      <c r="P47" s="10" t="b">
        <f>EXACT(O47,[1]R50401!X95)</f>
        <v>1</v>
      </c>
    </row>
    <row r="48" spans="1:16" ht="12.75" customHeight="1" x14ac:dyDescent="0.2">
      <c r="A48" s="10">
        <f t="shared" si="1"/>
        <v>43</v>
      </c>
      <c r="B48" s="24"/>
      <c r="C48" s="30" t="s">
        <v>151</v>
      </c>
      <c r="D48" s="3" t="s">
        <v>438</v>
      </c>
      <c r="E48" s="3" t="s">
        <v>420</v>
      </c>
      <c r="F48" s="3" t="s">
        <v>422</v>
      </c>
      <c r="G48" s="6" t="s">
        <v>310</v>
      </c>
      <c r="H48" s="3" t="s">
        <v>490</v>
      </c>
      <c r="I48" s="4">
        <v>57</v>
      </c>
      <c r="J48" s="4">
        <v>8</v>
      </c>
      <c r="K48" s="2" t="s">
        <v>184</v>
      </c>
      <c r="L48" s="6" t="s">
        <v>48</v>
      </c>
      <c r="M48" s="6" t="s">
        <v>131</v>
      </c>
      <c r="N48" s="6" t="s">
        <v>311</v>
      </c>
      <c r="O48" s="10" t="str">
        <f t="shared" si="0"/>
        <v>夕陽ヶ丘苑広域型従来型</v>
      </c>
      <c r="P48" s="10" t="b">
        <f>EXACT(O48,[1]R50401!X96)</f>
        <v>1</v>
      </c>
    </row>
    <row r="49" spans="1:16" ht="12.75" customHeight="1" x14ac:dyDescent="0.2">
      <c r="A49" s="10">
        <f t="shared" si="1"/>
        <v>43</v>
      </c>
      <c r="B49" s="27"/>
      <c r="C49" s="5"/>
      <c r="D49" s="3" t="s">
        <v>438</v>
      </c>
      <c r="E49" s="3" t="s">
        <v>420</v>
      </c>
      <c r="F49" s="3" t="s">
        <v>421</v>
      </c>
      <c r="G49" s="6" t="s">
        <v>310</v>
      </c>
      <c r="H49" s="3" t="s">
        <v>490</v>
      </c>
      <c r="I49" s="4">
        <v>40</v>
      </c>
      <c r="J49" s="4">
        <v>0</v>
      </c>
      <c r="K49" s="2" t="s">
        <v>184</v>
      </c>
      <c r="L49" s="6" t="s">
        <v>266</v>
      </c>
      <c r="M49" s="6" t="s">
        <v>131</v>
      </c>
      <c r="N49" s="6" t="s">
        <v>311</v>
      </c>
      <c r="O49" s="10" t="str">
        <f t="shared" si="0"/>
        <v>夕陽ヶ丘苑広域型ユニット型</v>
      </c>
      <c r="P49" s="10" t="b">
        <f>EXACT(O49,[1]R50401!X97)</f>
        <v>1</v>
      </c>
    </row>
    <row r="50" spans="1:16" ht="12.75" customHeight="1" x14ac:dyDescent="0.2">
      <c r="A50" s="10">
        <f t="shared" si="1"/>
        <v>44</v>
      </c>
      <c r="B50" s="13" t="s">
        <v>210</v>
      </c>
      <c r="C50" s="32" t="s">
        <v>152</v>
      </c>
      <c r="D50" s="3" t="s">
        <v>0</v>
      </c>
      <c r="E50" s="3" t="s">
        <v>420</v>
      </c>
      <c r="F50" s="3" t="s">
        <v>422</v>
      </c>
      <c r="G50" s="6" t="s">
        <v>312</v>
      </c>
      <c r="H50" s="3" t="s">
        <v>491</v>
      </c>
      <c r="I50" s="4">
        <v>100</v>
      </c>
      <c r="J50" s="2">
        <v>22</v>
      </c>
      <c r="K50" s="2" t="s">
        <v>185</v>
      </c>
      <c r="L50" s="6" t="s">
        <v>50</v>
      </c>
      <c r="M50" s="6" t="s">
        <v>86</v>
      </c>
      <c r="N50" s="6" t="s">
        <v>313</v>
      </c>
      <c r="O50" s="10" t="str">
        <f t="shared" si="0"/>
        <v>あっとほーむ若葉広域型従来型</v>
      </c>
      <c r="P50" s="10" t="b">
        <f>EXACT(O50,[1]R50401!X98)</f>
        <v>1</v>
      </c>
    </row>
    <row r="51" spans="1:16" ht="12.75" customHeight="1" x14ac:dyDescent="0.2">
      <c r="A51" s="10">
        <f t="shared" si="1"/>
        <v>45</v>
      </c>
      <c r="B51" s="20" t="s">
        <v>208</v>
      </c>
      <c r="C51" s="33"/>
      <c r="D51" s="3" t="s">
        <v>1</v>
      </c>
      <c r="E51" s="3" t="s">
        <v>420</v>
      </c>
      <c r="F51" s="3" t="s">
        <v>422</v>
      </c>
      <c r="G51" s="6" t="s">
        <v>314</v>
      </c>
      <c r="H51" s="3" t="s">
        <v>492</v>
      </c>
      <c r="I51" s="4">
        <v>92</v>
      </c>
      <c r="J51" s="2">
        <v>13</v>
      </c>
      <c r="K51" s="2" t="s">
        <v>186</v>
      </c>
      <c r="L51" s="6" t="s">
        <v>51</v>
      </c>
      <c r="M51" s="6" t="s">
        <v>87</v>
      </c>
      <c r="N51" s="6" t="s">
        <v>315</v>
      </c>
      <c r="O51" s="10" t="str">
        <f t="shared" si="0"/>
        <v>エレガンテなぎの浦広域型従来型</v>
      </c>
      <c r="P51" s="10" t="b">
        <f>EXACT(O51,[1]R50401!X99)</f>
        <v>1</v>
      </c>
    </row>
    <row r="52" spans="1:16" ht="12.75" customHeight="1" x14ac:dyDescent="0.2">
      <c r="A52" s="10">
        <f t="shared" si="1"/>
        <v>46</v>
      </c>
      <c r="B52" s="20" t="s">
        <v>206</v>
      </c>
      <c r="C52" s="33"/>
      <c r="D52" s="3" t="s">
        <v>439</v>
      </c>
      <c r="E52" s="3" t="s">
        <v>423</v>
      </c>
      <c r="F52" s="3" t="s">
        <v>422</v>
      </c>
      <c r="G52" s="6" t="s">
        <v>316</v>
      </c>
      <c r="H52" s="3" t="s">
        <v>493</v>
      </c>
      <c r="I52" s="4">
        <v>25</v>
      </c>
      <c r="J52" s="2">
        <v>0</v>
      </c>
      <c r="K52" s="2" t="s">
        <v>186</v>
      </c>
      <c r="L52" s="6" t="s">
        <v>53</v>
      </c>
      <c r="M52" s="6" t="s">
        <v>89</v>
      </c>
      <c r="N52" s="6" t="s">
        <v>317</v>
      </c>
      <c r="O52" s="10" t="str">
        <f t="shared" si="0"/>
        <v>エレガンテたつるはま地域密着型従来型</v>
      </c>
      <c r="P52" s="10" t="b">
        <f>EXACT(O52,[1]R50401!X100)</f>
        <v>1</v>
      </c>
    </row>
    <row r="53" spans="1:16" ht="12.75" customHeight="1" x14ac:dyDescent="0.2">
      <c r="A53" s="10">
        <f t="shared" si="1"/>
        <v>47</v>
      </c>
      <c r="B53" s="20" t="s">
        <v>209</v>
      </c>
      <c r="C53" s="33"/>
      <c r="D53" s="3" t="s">
        <v>2</v>
      </c>
      <c r="E53" s="3" t="s">
        <v>420</v>
      </c>
      <c r="F53" s="3" t="s">
        <v>422</v>
      </c>
      <c r="G53" s="6" t="s">
        <v>318</v>
      </c>
      <c r="H53" s="3" t="s">
        <v>494</v>
      </c>
      <c r="I53" s="4">
        <v>98</v>
      </c>
      <c r="J53" s="2">
        <v>2</v>
      </c>
      <c r="K53" s="2" t="s">
        <v>187</v>
      </c>
      <c r="L53" s="6" t="s">
        <v>52</v>
      </c>
      <c r="M53" s="6" t="s">
        <v>88</v>
      </c>
      <c r="N53" s="6" t="s">
        <v>319</v>
      </c>
      <c r="O53" s="10" t="str">
        <f t="shared" si="0"/>
        <v>千寿苑広域型従来型</v>
      </c>
      <c r="P53" s="10" t="b">
        <f>EXACT(O53,[1]R50401!X101)</f>
        <v>1</v>
      </c>
    </row>
    <row r="54" spans="1:16" ht="12.75" customHeight="1" x14ac:dyDescent="0.2">
      <c r="A54" s="10">
        <f t="shared" si="1"/>
        <v>48</v>
      </c>
      <c r="B54" s="24"/>
      <c r="C54" s="33"/>
      <c r="D54" s="3" t="s">
        <v>3</v>
      </c>
      <c r="E54" s="3" t="s">
        <v>420</v>
      </c>
      <c r="F54" s="3" t="s">
        <v>422</v>
      </c>
      <c r="G54" s="6" t="s">
        <v>320</v>
      </c>
      <c r="H54" s="3" t="s">
        <v>495</v>
      </c>
      <c r="I54" s="4">
        <v>80</v>
      </c>
      <c r="J54" s="2">
        <v>10</v>
      </c>
      <c r="K54" s="2" t="s">
        <v>188</v>
      </c>
      <c r="L54" s="6" t="s">
        <v>54</v>
      </c>
      <c r="M54" s="6" t="s">
        <v>90</v>
      </c>
      <c r="N54" s="6" t="s">
        <v>321</v>
      </c>
      <c r="O54" s="10" t="str">
        <f t="shared" si="0"/>
        <v>秀楽苑広域型従来型</v>
      </c>
      <c r="P54" s="10" t="b">
        <f>EXACT(O54,[1]R50401!X102)</f>
        <v>1</v>
      </c>
    </row>
    <row r="55" spans="1:16" ht="12.75" customHeight="1" x14ac:dyDescent="0.2">
      <c r="A55" s="10">
        <f t="shared" si="1"/>
        <v>49</v>
      </c>
      <c r="B55" s="24"/>
      <c r="C55" s="33"/>
      <c r="D55" s="3" t="s">
        <v>4</v>
      </c>
      <c r="E55" s="3" t="s">
        <v>420</v>
      </c>
      <c r="F55" s="3" t="s">
        <v>421</v>
      </c>
      <c r="G55" s="6" t="s">
        <v>322</v>
      </c>
      <c r="H55" s="3" t="s">
        <v>496</v>
      </c>
      <c r="I55" s="4">
        <v>57</v>
      </c>
      <c r="J55" s="2">
        <v>3</v>
      </c>
      <c r="K55" s="2" t="s">
        <v>189</v>
      </c>
      <c r="L55" s="6" t="s">
        <v>55</v>
      </c>
      <c r="M55" s="6" t="s">
        <v>91</v>
      </c>
      <c r="N55" s="6" t="s">
        <v>323</v>
      </c>
      <c r="O55" s="10" t="str">
        <f t="shared" si="0"/>
        <v>のとじま悠々ホーム広域型ユニット型</v>
      </c>
      <c r="P55" s="10" t="b">
        <f>EXACT(O55,[1]R50401!X103)</f>
        <v>1</v>
      </c>
    </row>
    <row r="56" spans="1:16" ht="12.75" customHeight="1" x14ac:dyDescent="0.2">
      <c r="A56" s="10">
        <f t="shared" si="1"/>
        <v>50</v>
      </c>
      <c r="B56" s="24"/>
      <c r="C56" s="33"/>
      <c r="D56" s="3" t="s">
        <v>5</v>
      </c>
      <c r="E56" s="3" t="s">
        <v>420</v>
      </c>
      <c r="F56" s="3" t="s">
        <v>421</v>
      </c>
      <c r="G56" s="6" t="s">
        <v>396</v>
      </c>
      <c r="H56" s="3" t="s">
        <v>497</v>
      </c>
      <c r="I56" s="4">
        <v>50</v>
      </c>
      <c r="J56" s="2">
        <v>10</v>
      </c>
      <c r="K56" s="2" t="s">
        <v>324</v>
      </c>
      <c r="L56" s="6" t="s">
        <v>49</v>
      </c>
      <c r="M56" s="6" t="s">
        <v>92</v>
      </c>
      <c r="N56" s="6" t="s">
        <v>325</v>
      </c>
      <c r="O56" s="10" t="str">
        <f t="shared" si="0"/>
        <v>ななみの里広域型ユニット型</v>
      </c>
      <c r="P56" s="10" t="b">
        <f>EXACT(O56,[1]R50401!X104)</f>
        <v>1</v>
      </c>
    </row>
    <row r="57" spans="1:16" ht="12.75" customHeight="1" x14ac:dyDescent="0.2">
      <c r="A57" s="10">
        <f t="shared" si="1"/>
        <v>51</v>
      </c>
      <c r="B57" s="24"/>
      <c r="C57" s="30" t="s">
        <v>153</v>
      </c>
      <c r="D57" s="3" t="s">
        <v>23</v>
      </c>
      <c r="E57" s="3" t="s">
        <v>420</v>
      </c>
      <c r="F57" s="3" t="s">
        <v>422</v>
      </c>
      <c r="G57" s="6" t="s">
        <v>326</v>
      </c>
      <c r="H57" s="3" t="s">
        <v>498</v>
      </c>
      <c r="I57" s="4">
        <v>120</v>
      </c>
      <c r="J57" s="2">
        <v>25</v>
      </c>
      <c r="K57" s="2" t="s">
        <v>175</v>
      </c>
      <c r="L57" s="6" t="s">
        <v>72</v>
      </c>
      <c r="M57" s="6" t="s">
        <v>114</v>
      </c>
      <c r="N57" s="6" t="s">
        <v>327</v>
      </c>
      <c r="O57" s="10" t="str">
        <f t="shared" si="0"/>
        <v>眉丈園広域型従来型</v>
      </c>
      <c r="P57" s="10" t="b">
        <f>EXACT(O57,[1]R50401!X105)</f>
        <v>1</v>
      </c>
    </row>
    <row r="58" spans="1:16" ht="12.75" customHeight="1" x14ac:dyDescent="0.2">
      <c r="A58" s="10">
        <f t="shared" si="1"/>
        <v>52</v>
      </c>
      <c r="B58" s="24"/>
      <c r="C58" s="5"/>
      <c r="D58" s="3" t="s">
        <v>24</v>
      </c>
      <c r="E58" s="3" t="s">
        <v>420</v>
      </c>
      <c r="F58" s="3" t="s">
        <v>421</v>
      </c>
      <c r="G58" s="6" t="s">
        <v>328</v>
      </c>
      <c r="H58" s="3" t="s">
        <v>499</v>
      </c>
      <c r="I58" s="4">
        <v>50</v>
      </c>
      <c r="J58" s="2">
        <v>10</v>
      </c>
      <c r="K58" s="2" t="s">
        <v>190</v>
      </c>
      <c r="L58" s="6" t="s">
        <v>73</v>
      </c>
      <c r="M58" s="6" t="s">
        <v>115</v>
      </c>
      <c r="N58" s="6" t="s">
        <v>329</v>
      </c>
      <c r="O58" s="10" t="str">
        <f t="shared" si="0"/>
        <v>はくいの郷広域型ユニット型</v>
      </c>
      <c r="P58" s="10" t="b">
        <f>EXACT(O58,[1]R50401!X106)</f>
        <v>1</v>
      </c>
    </row>
    <row r="59" spans="1:16" ht="12.75" customHeight="1" x14ac:dyDescent="0.2">
      <c r="A59" s="10">
        <f t="shared" si="1"/>
        <v>53</v>
      </c>
      <c r="B59" s="24"/>
      <c r="C59" s="31" t="s">
        <v>154</v>
      </c>
      <c r="D59" s="5" t="s">
        <v>40</v>
      </c>
      <c r="E59" s="5" t="s">
        <v>420</v>
      </c>
      <c r="F59" s="5" t="s">
        <v>422</v>
      </c>
      <c r="G59" s="6" t="s">
        <v>330</v>
      </c>
      <c r="H59" s="3" t="s">
        <v>500</v>
      </c>
      <c r="I59" s="4">
        <v>100</v>
      </c>
      <c r="J59" s="2">
        <v>10</v>
      </c>
      <c r="K59" s="2" t="s">
        <v>191</v>
      </c>
      <c r="L59" s="6" t="s">
        <v>58</v>
      </c>
      <c r="M59" s="6" t="s">
        <v>133</v>
      </c>
      <c r="N59" s="6" t="s">
        <v>331</v>
      </c>
      <c r="O59" s="10" t="str">
        <f t="shared" si="0"/>
        <v>はまなす園広域型従来型</v>
      </c>
      <c r="P59" s="10" t="b">
        <f>EXACT(O59,[1]R50401!X107)</f>
        <v>1</v>
      </c>
    </row>
    <row r="60" spans="1:16" ht="12.75" customHeight="1" x14ac:dyDescent="0.2">
      <c r="A60" s="10">
        <f t="shared" si="1"/>
        <v>54</v>
      </c>
      <c r="B60" s="24"/>
      <c r="C60" s="31"/>
      <c r="D60" s="3" t="s">
        <v>39</v>
      </c>
      <c r="E60" s="3" t="s">
        <v>420</v>
      </c>
      <c r="F60" s="3" t="s">
        <v>421</v>
      </c>
      <c r="G60" s="6" t="s">
        <v>332</v>
      </c>
      <c r="H60" s="3" t="s">
        <v>501</v>
      </c>
      <c r="I60" s="4">
        <v>60</v>
      </c>
      <c r="J60" s="2">
        <v>0</v>
      </c>
      <c r="K60" s="2" t="s">
        <v>192</v>
      </c>
      <c r="L60" s="6" t="s">
        <v>76</v>
      </c>
      <c r="M60" s="6" t="s">
        <v>132</v>
      </c>
      <c r="N60" s="6" t="s">
        <v>333</v>
      </c>
      <c r="O60" s="10" t="str">
        <f t="shared" si="0"/>
        <v>ますほの里広域型ユニット型</v>
      </c>
      <c r="P60" s="10" t="b">
        <f>EXACT(O60,[1]R50401!X108)</f>
        <v>1</v>
      </c>
    </row>
    <row r="61" spans="1:16" ht="12.75" customHeight="1" x14ac:dyDescent="0.2">
      <c r="A61" s="10">
        <f t="shared" si="1"/>
        <v>55</v>
      </c>
      <c r="B61" s="24"/>
      <c r="C61" s="5"/>
      <c r="D61" s="5" t="s">
        <v>440</v>
      </c>
      <c r="E61" s="5" t="s">
        <v>423</v>
      </c>
      <c r="F61" s="5" t="s">
        <v>422</v>
      </c>
      <c r="G61" s="6" t="s">
        <v>389</v>
      </c>
      <c r="H61" s="3" t="s">
        <v>502</v>
      </c>
      <c r="I61" s="4">
        <v>29</v>
      </c>
      <c r="J61" s="2">
        <v>0</v>
      </c>
      <c r="K61" s="2" t="s">
        <v>386</v>
      </c>
      <c r="L61" s="6" t="s">
        <v>390</v>
      </c>
      <c r="M61" s="6" t="s">
        <v>387</v>
      </c>
      <c r="N61" s="6" t="s">
        <v>388</v>
      </c>
      <c r="O61" s="10" t="str">
        <f t="shared" si="0"/>
        <v>アイリス地域密着型従来型</v>
      </c>
      <c r="P61" s="10" t="b">
        <f>EXACT(O61,[1]R50401!X109)</f>
        <v>1</v>
      </c>
    </row>
    <row r="62" spans="1:16" ht="12.75" customHeight="1" x14ac:dyDescent="0.2">
      <c r="A62" s="10">
        <f t="shared" si="1"/>
        <v>56</v>
      </c>
      <c r="B62" s="24"/>
      <c r="C62" s="31" t="s">
        <v>450</v>
      </c>
      <c r="D62" s="5" t="s">
        <v>41</v>
      </c>
      <c r="E62" s="5" t="s">
        <v>420</v>
      </c>
      <c r="F62" s="5" t="s">
        <v>422</v>
      </c>
      <c r="G62" s="6" t="s">
        <v>334</v>
      </c>
      <c r="H62" s="3" t="s">
        <v>503</v>
      </c>
      <c r="I62" s="4">
        <v>65</v>
      </c>
      <c r="J62" s="2">
        <v>15</v>
      </c>
      <c r="K62" s="2" t="s">
        <v>193</v>
      </c>
      <c r="L62" s="6" t="s">
        <v>80</v>
      </c>
      <c r="M62" s="6" t="s">
        <v>134</v>
      </c>
      <c r="N62" s="6" t="s">
        <v>335</v>
      </c>
      <c r="O62" s="10" t="str">
        <f t="shared" si="0"/>
        <v>ちどり園広域型従来型</v>
      </c>
      <c r="P62" s="10" t="b">
        <f>EXACT(O62,[1]R50401!X110)</f>
        <v>1</v>
      </c>
    </row>
    <row r="63" spans="1:16" ht="12.75" customHeight="1" x14ac:dyDescent="0.2">
      <c r="A63" s="10">
        <f t="shared" si="1"/>
        <v>57</v>
      </c>
      <c r="B63" s="24"/>
      <c r="C63" s="31"/>
      <c r="D63" s="5" t="s">
        <v>41</v>
      </c>
      <c r="E63" s="5" t="s">
        <v>423</v>
      </c>
      <c r="F63" s="5" t="s">
        <v>421</v>
      </c>
      <c r="G63" s="6" t="s">
        <v>336</v>
      </c>
      <c r="H63" s="3" t="s">
        <v>503</v>
      </c>
      <c r="I63" s="4">
        <v>20</v>
      </c>
      <c r="J63" s="2">
        <v>0</v>
      </c>
      <c r="K63" s="2" t="s">
        <v>193</v>
      </c>
      <c r="L63" s="6" t="s">
        <v>337</v>
      </c>
      <c r="M63" s="6" t="s">
        <v>134</v>
      </c>
      <c r="N63" s="6" t="s">
        <v>338</v>
      </c>
      <c r="O63" s="10" t="str">
        <f t="shared" si="0"/>
        <v>ちどり園地域密着型ユニット型</v>
      </c>
      <c r="P63" s="10" t="b">
        <f>EXACT(O63,[1]R50401!X111)</f>
        <v>1</v>
      </c>
    </row>
    <row r="64" spans="1:16" ht="12.75" customHeight="1" x14ac:dyDescent="0.2">
      <c r="A64" s="10">
        <f t="shared" si="1"/>
        <v>58</v>
      </c>
      <c r="B64" s="24"/>
      <c r="C64" s="31"/>
      <c r="D64" s="3" t="s">
        <v>42</v>
      </c>
      <c r="E64" s="3" t="s">
        <v>420</v>
      </c>
      <c r="F64" s="3" t="s">
        <v>422</v>
      </c>
      <c r="G64" s="6" t="s">
        <v>339</v>
      </c>
      <c r="H64" s="3" t="s">
        <v>504</v>
      </c>
      <c r="I64" s="4">
        <v>90</v>
      </c>
      <c r="J64" s="2">
        <v>10</v>
      </c>
      <c r="K64" s="2" t="s">
        <v>190</v>
      </c>
      <c r="L64" s="6" t="s">
        <v>81</v>
      </c>
      <c r="M64" s="6" t="s">
        <v>135</v>
      </c>
      <c r="N64" s="6" t="s">
        <v>340</v>
      </c>
      <c r="O64" s="10" t="str">
        <f t="shared" si="0"/>
        <v>宝達苑広域型従来型</v>
      </c>
      <c r="P64" s="10" t="b">
        <f>EXACT(O64,[1]R50401!X112)</f>
        <v>1</v>
      </c>
    </row>
    <row r="65" spans="1:16" ht="12.75" customHeight="1" x14ac:dyDescent="0.2">
      <c r="A65" s="10">
        <f t="shared" si="1"/>
        <v>59</v>
      </c>
      <c r="B65" s="24"/>
      <c r="C65" s="5"/>
      <c r="D65" s="3" t="s">
        <v>441</v>
      </c>
      <c r="E65" s="3" t="s">
        <v>423</v>
      </c>
      <c r="F65" s="3" t="s">
        <v>421</v>
      </c>
      <c r="G65" s="6" t="s">
        <v>341</v>
      </c>
      <c r="H65" s="3" t="s">
        <v>505</v>
      </c>
      <c r="I65" s="4">
        <v>29</v>
      </c>
      <c r="J65" s="2">
        <v>29</v>
      </c>
      <c r="K65" s="2" t="s">
        <v>190</v>
      </c>
      <c r="L65" s="6" t="s">
        <v>342</v>
      </c>
      <c r="M65" s="6" t="s">
        <v>343</v>
      </c>
      <c r="N65" s="6" t="s">
        <v>344</v>
      </c>
      <c r="O65" s="10" t="str">
        <f t="shared" si="0"/>
        <v>第二宝達苑地域密着型ユニット型</v>
      </c>
      <c r="P65" s="10" t="b">
        <f>EXACT(O65,[1]R50401!X113)</f>
        <v>1</v>
      </c>
    </row>
    <row r="66" spans="1:16" ht="12.75" customHeight="1" x14ac:dyDescent="0.2">
      <c r="A66" s="10">
        <f t="shared" si="1"/>
        <v>60</v>
      </c>
      <c r="B66" s="24"/>
      <c r="C66" s="30" t="s">
        <v>155</v>
      </c>
      <c r="D66" s="5" t="s">
        <v>43</v>
      </c>
      <c r="E66" s="5" t="s">
        <v>420</v>
      </c>
      <c r="F66" s="5" t="s">
        <v>422</v>
      </c>
      <c r="G66" s="6" t="s">
        <v>345</v>
      </c>
      <c r="H66" s="3" t="s">
        <v>506</v>
      </c>
      <c r="I66" s="4">
        <v>90</v>
      </c>
      <c r="J66" s="4">
        <v>10</v>
      </c>
      <c r="K66" s="2" t="s">
        <v>194</v>
      </c>
      <c r="L66" s="6" t="s">
        <v>82</v>
      </c>
      <c r="M66" s="6" t="s">
        <v>136</v>
      </c>
      <c r="N66" s="6" t="s">
        <v>346</v>
      </c>
      <c r="O66" s="10" t="str">
        <f t="shared" si="0"/>
        <v>鹿寿苑広域型従来型</v>
      </c>
      <c r="P66" s="10" t="b">
        <f>EXACT(O66,[1]R50401!X114)</f>
        <v>1</v>
      </c>
    </row>
    <row r="67" spans="1:16" ht="12.75" customHeight="1" x14ac:dyDescent="0.2">
      <c r="A67" s="10">
        <f t="shared" si="1"/>
        <v>61</v>
      </c>
      <c r="B67" s="24"/>
      <c r="C67" s="5"/>
      <c r="D67" s="3" t="s">
        <v>442</v>
      </c>
      <c r="E67" s="3" t="s">
        <v>423</v>
      </c>
      <c r="F67" s="3" t="s">
        <v>421</v>
      </c>
      <c r="G67" s="6" t="s">
        <v>347</v>
      </c>
      <c r="H67" s="3" t="s">
        <v>507</v>
      </c>
      <c r="I67" s="4">
        <v>29</v>
      </c>
      <c r="J67" s="4">
        <v>0</v>
      </c>
      <c r="K67" s="2" t="s">
        <v>194</v>
      </c>
      <c r="L67" s="6" t="s">
        <v>267</v>
      </c>
      <c r="M67" s="6" t="s">
        <v>348</v>
      </c>
      <c r="N67" s="6" t="s">
        <v>349</v>
      </c>
      <c r="O67" s="10" t="str">
        <f t="shared" si="0"/>
        <v>第二鹿寿苑地域密着型ユニット型</v>
      </c>
      <c r="P67" s="10" t="b">
        <f>EXACT(O67,[1]R50401!X115)</f>
        <v>1</v>
      </c>
    </row>
    <row r="68" spans="1:16" ht="12.75" customHeight="1" x14ac:dyDescent="0.2">
      <c r="A68" s="10">
        <f t="shared" si="1"/>
        <v>62</v>
      </c>
      <c r="B68" s="13" t="s">
        <v>210</v>
      </c>
      <c r="C68" s="31" t="s">
        <v>156</v>
      </c>
      <c r="D68" s="5" t="s">
        <v>14</v>
      </c>
      <c r="E68" s="5" t="s">
        <v>420</v>
      </c>
      <c r="F68" s="5" t="s">
        <v>422</v>
      </c>
      <c r="G68" s="29" t="s">
        <v>350</v>
      </c>
      <c r="H68" s="5" t="s">
        <v>508</v>
      </c>
      <c r="I68" s="28">
        <v>100</v>
      </c>
      <c r="J68" s="27">
        <v>20</v>
      </c>
      <c r="K68" s="27" t="s">
        <v>195</v>
      </c>
      <c r="L68" s="29" t="s">
        <v>63</v>
      </c>
      <c r="M68" s="29" t="s">
        <v>101</v>
      </c>
      <c r="N68" s="29" t="s">
        <v>351</v>
      </c>
      <c r="O68" s="10" t="str">
        <f t="shared" si="0"/>
        <v>あての木園広域型従来型</v>
      </c>
      <c r="P68" s="10" t="b">
        <f>EXACT(O68,[1]R50401!X116)</f>
        <v>1</v>
      </c>
    </row>
    <row r="69" spans="1:16" ht="12.75" customHeight="1" x14ac:dyDescent="0.2">
      <c r="A69" s="10">
        <f t="shared" si="1"/>
        <v>63</v>
      </c>
      <c r="B69" s="20" t="s">
        <v>208</v>
      </c>
      <c r="C69" s="31"/>
      <c r="D69" s="5" t="s">
        <v>16</v>
      </c>
      <c r="E69" s="5" t="s">
        <v>420</v>
      </c>
      <c r="F69" s="5" t="s">
        <v>422</v>
      </c>
      <c r="G69" s="29" t="s">
        <v>352</v>
      </c>
      <c r="H69" s="3" t="s">
        <v>509</v>
      </c>
      <c r="I69" s="4">
        <v>85</v>
      </c>
      <c r="J69" s="2">
        <v>20</v>
      </c>
      <c r="K69" s="2" t="s">
        <v>196</v>
      </c>
      <c r="L69" s="6" t="s">
        <v>65</v>
      </c>
      <c r="M69" s="6" t="s">
        <v>103</v>
      </c>
      <c r="N69" s="6" t="s">
        <v>353</v>
      </c>
      <c r="O69" s="10" t="str">
        <f t="shared" si="0"/>
        <v>あかかみ広域型従来型</v>
      </c>
      <c r="P69" s="10" t="b">
        <f>EXACT(O69,[1]R50401!X117)</f>
        <v>1</v>
      </c>
    </row>
    <row r="70" spans="1:16" ht="12.75" customHeight="1" x14ac:dyDescent="0.2">
      <c r="A70" s="10">
        <f t="shared" si="1"/>
        <v>64</v>
      </c>
      <c r="B70" s="20" t="s">
        <v>211</v>
      </c>
      <c r="C70" s="31"/>
      <c r="D70" s="3" t="s">
        <v>15</v>
      </c>
      <c r="E70" s="3" t="s">
        <v>420</v>
      </c>
      <c r="F70" s="3" t="s">
        <v>421</v>
      </c>
      <c r="G70" s="6" t="s">
        <v>354</v>
      </c>
      <c r="H70" s="3" t="s">
        <v>510</v>
      </c>
      <c r="I70" s="4">
        <v>60</v>
      </c>
      <c r="J70" s="2">
        <v>5</v>
      </c>
      <c r="K70" s="2" t="s">
        <v>197</v>
      </c>
      <c r="L70" s="6" t="s">
        <v>64</v>
      </c>
      <c r="M70" s="6" t="s">
        <v>102</v>
      </c>
      <c r="N70" s="6" t="s">
        <v>355</v>
      </c>
      <c r="O70" s="10" t="str">
        <f t="shared" ref="O70:O83" si="2">D70&amp;E70&amp;F70</f>
        <v>みやび広域型ユニット型</v>
      </c>
      <c r="P70" s="10" t="b">
        <f>EXACT(O70,[1]R50401!X118)</f>
        <v>1</v>
      </c>
    </row>
    <row r="71" spans="1:16" ht="12.75" customHeight="1" x14ac:dyDescent="0.2">
      <c r="A71" s="10">
        <f t="shared" ref="A71:A83" si="3">IF(D71&amp;E71=D70&amp;E70,A70,A70+1)</f>
        <v>65</v>
      </c>
      <c r="B71" s="20" t="s">
        <v>209</v>
      </c>
      <c r="C71" s="31"/>
      <c r="D71" s="3" t="s">
        <v>443</v>
      </c>
      <c r="E71" s="3" t="s">
        <v>423</v>
      </c>
      <c r="F71" s="3" t="s">
        <v>422</v>
      </c>
      <c r="G71" s="6" t="s">
        <v>356</v>
      </c>
      <c r="H71" s="3" t="s">
        <v>511</v>
      </c>
      <c r="I71" s="4">
        <v>29</v>
      </c>
      <c r="J71" s="2">
        <v>0</v>
      </c>
      <c r="K71" s="2" t="s">
        <v>197</v>
      </c>
      <c r="L71" s="6" t="s">
        <v>357</v>
      </c>
      <c r="M71" s="6" t="s">
        <v>358</v>
      </c>
      <c r="N71" s="6" t="s">
        <v>359</v>
      </c>
      <c r="O71" s="10" t="str">
        <f t="shared" si="2"/>
        <v>福祉の杜地域密着型従来型</v>
      </c>
      <c r="P71" s="10" t="b">
        <f>EXACT(O71,[1]R50401!X119)</f>
        <v>1</v>
      </c>
    </row>
    <row r="72" spans="1:16" ht="12.75" customHeight="1" x14ac:dyDescent="0.2">
      <c r="A72" s="10">
        <f t="shared" si="3"/>
        <v>66</v>
      </c>
      <c r="B72" s="20"/>
      <c r="C72" s="31"/>
      <c r="D72" s="3" t="s">
        <v>17</v>
      </c>
      <c r="E72" s="3" t="s">
        <v>420</v>
      </c>
      <c r="F72" s="3" t="s">
        <v>421</v>
      </c>
      <c r="G72" s="6" t="s">
        <v>360</v>
      </c>
      <c r="H72" s="3" t="s">
        <v>512</v>
      </c>
      <c r="I72" s="4">
        <v>80</v>
      </c>
      <c r="J72" s="2">
        <v>20</v>
      </c>
      <c r="K72" s="2" t="s">
        <v>198</v>
      </c>
      <c r="L72" s="6" t="s">
        <v>361</v>
      </c>
      <c r="M72" s="6" t="s">
        <v>104</v>
      </c>
      <c r="N72" s="6" t="s">
        <v>362</v>
      </c>
      <c r="O72" s="10" t="str">
        <f t="shared" si="2"/>
        <v>ゆきわりそう広域型ユニット型</v>
      </c>
      <c r="P72" s="10" t="b">
        <f>EXACT(O72,[1]R50401!X120)</f>
        <v>1</v>
      </c>
    </row>
    <row r="73" spans="1:16" ht="12.75" customHeight="1" x14ac:dyDescent="0.2">
      <c r="A73" s="10">
        <f t="shared" si="3"/>
        <v>67</v>
      </c>
      <c r="B73" s="20"/>
      <c r="C73" s="31"/>
      <c r="D73" s="3" t="s">
        <v>444</v>
      </c>
      <c r="E73" s="3" t="s">
        <v>423</v>
      </c>
      <c r="F73" s="3" t="s">
        <v>421</v>
      </c>
      <c r="G73" s="6" t="s">
        <v>360</v>
      </c>
      <c r="H73" s="3" t="s">
        <v>513</v>
      </c>
      <c r="I73" s="4">
        <v>29</v>
      </c>
      <c r="J73" s="2">
        <v>0</v>
      </c>
      <c r="K73" s="2" t="s">
        <v>198</v>
      </c>
      <c r="L73" s="6" t="s">
        <v>363</v>
      </c>
      <c r="M73" s="6" t="s">
        <v>104</v>
      </c>
      <c r="N73" s="6" t="s">
        <v>362</v>
      </c>
      <c r="O73" s="10" t="str">
        <f t="shared" si="2"/>
        <v>第２ゆきわりそう地域密着型ユニット型</v>
      </c>
      <c r="P73" s="10" t="b">
        <f>EXACT(O73,[1]R50401!X121)</f>
        <v>1</v>
      </c>
    </row>
    <row r="74" spans="1:16" ht="12.75" customHeight="1" x14ac:dyDescent="0.2">
      <c r="A74" s="10">
        <f t="shared" si="3"/>
        <v>68</v>
      </c>
      <c r="B74" s="20"/>
      <c r="C74" s="5"/>
      <c r="D74" s="3" t="s">
        <v>445</v>
      </c>
      <c r="E74" s="3" t="s">
        <v>423</v>
      </c>
      <c r="F74" s="3" t="s">
        <v>421</v>
      </c>
      <c r="G74" s="6" t="s">
        <v>364</v>
      </c>
      <c r="H74" s="3" t="s">
        <v>514</v>
      </c>
      <c r="I74" s="4">
        <v>29</v>
      </c>
      <c r="J74" s="2">
        <v>0</v>
      </c>
      <c r="K74" s="2" t="s">
        <v>365</v>
      </c>
      <c r="L74" s="6" t="s">
        <v>366</v>
      </c>
      <c r="M74" s="6" t="s">
        <v>367</v>
      </c>
      <c r="N74" s="6" t="s">
        <v>368</v>
      </c>
      <c r="O74" s="10" t="str">
        <f t="shared" si="2"/>
        <v>輪島荘地域密着型ユニット型</v>
      </c>
      <c r="P74" s="10" t="b">
        <f>EXACT(O74,[1]R50401!X122)</f>
        <v>1</v>
      </c>
    </row>
    <row r="75" spans="1:16" ht="12.75" customHeight="1" x14ac:dyDescent="0.2">
      <c r="A75" s="10">
        <f t="shared" si="3"/>
        <v>69</v>
      </c>
      <c r="B75" s="24"/>
      <c r="C75" s="30" t="s">
        <v>157</v>
      </c>
      <c r="D75" s="3" t="s">
        <v>18</v>
      </c>
      <c r="E75" s="3" t="s">
        <v>420</v>
      </c>
      <c r="F75" s="3" t="s">
        <v>422</v>
      </c>
      <c r="G75" s="6" t="s">
        <v>369</v>
      </c>
      <c r="H75" s="3" t="s">
        <v>515</v>
      </c>
      <c r="I75" s="4">
        <v>100</v>
      </c>
      <c r="J75" s="2">
        <v>8</v>
      </c>
      <c r="K75" s="2" t="s">
        <v>199</v>
      </c>
      <c r="L75" s="6" t="s">
        <v>66</v>
      </c>
      <c r="M75" s="6" t="s">
        <v>105</v>
      </c>
      <c r="N75" s="6" t="s">
        <v>370</v>
      </c>
      <c r="O75" s="10" t="str">
        <f t="shared" si="2"/>
        <v>長寿園広域型従来型</v>
      </c>
      <c r="P75" s="10" t="b">
        <f>EXACT(O75,[1]R50401!X123)</f>
        <v>1</v>
      </c>
    </row>
    <row r="76" spans="1:16" ht="12.75" customHeight="1" x14ac:dyDescent="0.2">
      <c r="A76" s="10">
        <f t="shared" si="3"/>
        <v>70</v>
      </c>
      <c r="B76" s="24"/>
      <c r="C76" s="5"/>
      <c r="D76" s="3" t="s">
        <v>446</v>
      </c>
      <c r="E76" s="3" t="s">
        <v>423</v>
      </c>
      <c r="F76" s="3" t="s">
        <v>421</v>
      </c>
      <c r="G76" s="6" t="s">
        <v>215</v>
      </c>
      <c r="H76" s="3" t="s">
        <v>516</v>
      </c>
      <c r="I76" s="4">
        <v>20</v>
      </c>
      <c r="J76" s="2">
        <v>20</v>
      </c>
      <c r="K76" s="2" t="s">
        <v>199</v>
      </c>
      <c r="L76" s="6" t="s">
        <v>371</v>
      </c>
      <c r="M76" s="6" t="s">
        <v>372</v>
      </c>
      <c r="N76" s="6" t="s">
        <v>373</v>
      </c>
      <c r="O76" s="10" t="str">
        <f t="shared" si="2"/>
        <v>第三長寿園地域密着型ユニット型</v>
      </c>
      <c r="P76" s="10" t="b">
        <f>EXACT(O76,[1]R50401!X124)</f>
        <v>1</v>
      </c>
    </row>
    <row r="77" spans="1:16" ht="12.75" customHeight="1" x14ac:dyDescent="0.2">
      <c r="A77" s="10">
        <f t="shared" si="3"/>
        <v>71</v>
      </c>
      <c r="B77" s="24"/>
      <c r="C77" s="30" t="s">
        <v>158</v>
      </c>
      <c r="D77" s="3" t="s">
        <v>44</v>
      </c>
      <c r="E77" s="3" t="s">
        <v>420</v>
      </c>
      <c r="F77" s="3" t="s">
        <v>422</v>
      </c>
      <c r="G77" s="6" t="s">
        <v>374</v>
      </c>
      <c r="H77" s="3" t="s">
        <v>517</v>
      </c>
      <c r="I77" s="4">
        <v>61</v>
      </c>
      <c r="J77" s="2">
        <v>10</v>
      </c>
      <c r="K77" s="2" t="s">
        <v>200</v>
      </c>
      <c r="L77" s="6" t="s">
        <v>83</v>
      </c>
      <c r="M77" s="6" t="s">
        <v>137</v>
      </c>
      <c r="N77" s="6" t="s">
        <v>375</v>
      </c>
      <c r="O77" s="10" t="str">
        <f t="shared" si="2"/>
        <v>能登穴水聖頌園広域型従来型</v>
      </c>
      <c r="P77" s="10" t="b">
        <f>EXACT(O77,[1]R50401!X125)</f>
        <v>1</v>
      </c>
    </row>
    <row r="78" spans="1:16" ht="12.75" customHeight="1" x14ac:dyDescent="0.2">
      <c r="A78" s="10">
        <f t="shared" si="3"/>
        <v>72</v>
      </c>
      <c r="B78" s="27"/>
      <c r="C78" s="5"/>
      <c r="D78" s="5" t="s">
        <v>449</v>
      </c>
      <c r="E78" s="5" t="s">
        <v>423</v>
      </c>
      <c r="F78" s="5" t="s">
        <v>421</v>
      </c>
      <c r="G78" s="29" t="s">
        <v>383</v>
      </c>
      <c r="H78" s="3" t="s">
        <v>517</v>
      </c>
      <c r="I78" s="28">
        <v>29</v>
      </c>
      <c r="J78" s="27">
        <v>0</v>
      </c>
      <c r="K78" s="27" t="s">
        <v>200</v>
      </c>
      <c r="L78" s="29" t="s">
        <v>385</v>
      </c>
      <c r="M78" s="29" t="s">
        <v>137</v>
      </c>
      <c r="N78" s="29" t="s">
        <v>384</v>
      </c>
      <c r="O78" s="10" t="str">
        <f t="shared" si="2"/>
        <v>ユニットケア能登穴水聖頌園地域密着型ユニット型</v>
      </c>
      <c r="P78" s="10" t="b">
        <f>EXACT(O78,[1]R50401!X126)</f>
        <v>0</v>
      </c>
    </row>
    <row r="79" spans="1:16" ht="12.75" customHeight="1" x14ac:dyDescent="0.2">
      <c r="A79" s="10">
        <f t="shared" si="3"/>
        <v>73</v>
      </c>
      <c r="B79" s="24"/>
      <c r="C79" s="31" t="s">
        <v>159</v>
      </c>
      <c r="D79" s="5" t="s">
        <v>416</v>
      </c>
      <c r="E79" s="5" t="s">
        <v>420</v>
      </c>
      <c r="F79" s="5" t="s">
        <v>422</v>
      </c>
      <c r="G79" s="6" t="s">
        <v>376</v>
      </c>
      <c r="H79" s="3" t="s">
        <v>518</v>
      </c>
      <c r="I79" s="4">
        <v>100</v>
      </c>
      <c r="J79" s="2">
        <v>10</v>
      </c>
      <c r="K79" s="3" t="s">
        <v>417</v>
      </c>
      <c r="L79" s="6" t="s">
        <v>84</v>
      </c>
      <c r="M79" s="6" t="s">
        <v>138</v>
      </c>
      <c r="N79" s="6" t="s">
        <v>377</v>
      </c>
      <c r="O79" s="10" t="str">
        <f t="shared" si="2"/>
        <v>石川県鳳寿荘広域型従来型</v>
      </c>
      <c r="P79" s="10" t="b">
        <f>EXACT(O79,[1]R50401!X127)</f>
        <v>1</v>
      </c>
    </row>
    <row r="80" spans="1:16" ht="12.75" customHeight="1" x14ac:dyDescent="0.2">
      <c r="A80" s="10">
        <f t="shared" si="3"/>
        <v>74</v>
      </c>
      <c r="B80" s="24"/>
      <c r="C80" s="31"/>
      <c r="D80" s="3" t="s">
        <v>447</v>
      </c>
      <c r="E80" s="3" t="s">
        <v>420</v>
      </c>
      <c r="F80" s="3" t="s">
        <v>422</v>
      </c>
      <c r="G80" s="6" t="s">
        <v>378</v>
      </c>
      <c r="H80" s="3" t="s">
        <v>519</v>
      </c>
      <c r="I80" s="4">
        <v>50</v>
      </c>
      <c r="J80" s="2">
        <v>10</v>
      </c>
      <c r="K80" s="2" t="s">
        <v>199</v>
      </c>
      <c r="L80" s="6" t="s">
        <v>46</v>
      </c>
      <c r="M80" s="6" t="s">
        <v>140</v>
      </c>
      <c r="N80" s="6" t="s">
        <v>379</v>
      </c>
      <c r="O80" s="10" t="str">
        <f t="shared" si="2"/>
        <v>第二長寿園広域型従来型</v>
      </c>
      <c r="P80" s="10" t="b">
        <f>EXACT(O80,[1]R50401!X128)</f>
        <v>1</v>
      </c>
    </row>
    <row r="81" spans="1:16" ht="12.75" customHeight="1" x14ac:dyDescent="0.2">
      <c r="A81" s="10">
        <f t="shared" si="3"/>
        <v>74</v>
      </c>
      <c r="B81" s="24"/>
      <c r="C81" s="31"/>
      <c r="D81" s="3" t="s">
        <v>447</v>
      </c>
      <c r="E81" s="3" t="s">
        <v>420</v>
      </c>
      <c r="F81" s="3" t="s">
        <v>421</v>
      </c>
      <c r="G81" s="6" t="s">
        <v>378</v>
      </c>
      <c r="H81" s="3" t="s">
        <v>519</v>
      </c>
      <c r="I81" s="4">
        <v>30</v>
      </c>
      <c r="J81" s="2">
        <v>0</v>
      </c>
      <c r="K81" s="2" t="s">
        <v>199</v>
      </c>
      <c r="L81" s="6" t="s">
        <v>380</v>
      </c>
      <c r="M81" s="6" t="s">
        <v>140</v>
      </c>
      <c r="N81" s="6" t="s">
        <v>379</v>
      </c>
      <c r="O81" s="10" t="str">
        <f t="shared" si="2"/>
        <v>第二長寿園広域型ユニット型</v>
      </c>
      <c r="P81" s="10" t="b">
        <f>EXACT(O81,[1]R50401!X129)</f>
        <v>1</v>
      </c>
    </row>
    <row r="82" spans="1:16" ht="12.75" customHeight="1" x14ac:dyDescent="0.2">
      <c r="A82" s="10">
        <f t="shared" si="3"/>
        <v>75</v>
      </c>
      <c r="B82" s="24"/>
      <c r="C82" s="31"/>
      <c r="D82" s="3" t="s">
        <v>448</v>
      </c>
      <c r="E82" s="3" t="s">
        <v>420</v>
      </c>
      <c r="F82" s="3" t="s">
        <v>422</v>
      </c>
      <c r="G82" s="6" t="s">
        <v>397</v>
      </c>
      <c r="H82" s="3" t="s">
        <v>520</v>
      </c>
      <c r="I82" s="4">
        <v>50</v>
      </c>
      <c r="J82" s="2">
        <v>10</v>
      </c>
      <c r="K82" s="2" t="s">
        <v>201</v>
      </c>
      <c r="L82" s="6" t="s">
        <v>85</v>
      </c>
      <c r="M82" s="6" t="s">
        <v>139</v>
      </c>
      <c r="N82" s="6" t="s">
        <v>381</v>
      </c>
      <c r="O82" s="10" t="str">
        <f t="shared" si="2"/>
        <v>こすもす広域型従来型</v>
      </c>
      <c r="P82" s="10" t="b">
        <f>EXACT(O82,[1]R50401!X130)</f>
        <v>1</v>
      </c>
    </row>
    <row r="83" spans="1:16" ht="12.75" customHeight="1" x14ac:dyDescent="0.2">
      <c r="A83" s="10">
        <f t="shared" si="3"/>
        <v>75</v>
      </c>
      <c r="B83" s="27"/>
      <c r="C83" s="5"/>
      <c r="D83" s="5" t="s">
        <v>448</v>
      </c>
      <c r="E83" s="5" t="s">
        <v>420</v>
      </c>
      <c r="F83" s="5" t="s">
        <v>421</v>
      </c>
      <c r="G83" s="6" t="s">
        <v>397</v>
      </c>
      <c r="H83" s="3" t="s">
        <v>520</v>
      </c>
      <c r="I83" s="4">
        <v>30</v>
      </c>
      <c r="J83" s="2">
        <v>30</v>
      </c>
      <c r="K83" s="2" t="s">
        <v>201</v>
      </c>
      <c r="L83" s="6" t="s">
        <v>85</v>
      </c>
      <c r="M83" s="6" t="s">
        <v>139</v>
      </c>
      <c r="N83" s="6" t="s">
        <v>381</v>
      </c>
      <c r="O83" s="10" t="str">
        <f t="shared" si="2"/>
        <v>こすもす広域型ユニット型</v>
      </c>
      <c r="P83" s="10" t="b">
        <f>EXACT(O83,[1]R50401!X131)</f>
        <v>1</v>
      </c>
    </row>
    <row r="84" spans="1:16" ht="12.75" customHeight="1" x14ac:dyDescent="0.2">
      <c r="B84" s="27" t="s">
        <v>160</v>
      </c>
      <c r="C84" s="27"/>
      <c r="D84" s="5"/>
      <c r="E84" s="5"/>
      <c r="F84" s="5"/>
      <c r="G84" s="2"/>
      <c r="H84" s="3"/>
      <c r="I84" s="34">
        <f>SUM(I5:I83)</f>
        <v>4845</v>
      </c>
      <c r="J84" s="34">
        <f>SUM(J5:J83)</f>
        <v>707</v>
      </c>
      <c r="K84" s="2"/>
      <c r="L84" s="6" t="s">
        <v>382</v>
      </c>
      <c r="M84" s="6" t="s">
        <v>382</v>
      </c>
      <c r="N84" s="6" t="s">
        <v>382</v>
      </c>
    </row>
  </sheetData>
  <mergeCells count="1">
    <mergeCell ref="I3:J3"/>
  </mergeCells>
  <phoneticPr fontId="2"/>
  <pageMargins left="0.51181102362204722" right="0.11811023622047245" top="0.35433070866141736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051201</vt:lpstr>
      <vt:lpstr>'051201'!Print_Area</vt:lpstr>
      <vt:lpstr>'051201'!Print_Titles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橋場　進</dc:creator>
  <cp:lastPrinted>2022-11-17T02:05:02Z</cp:lastPrinted>
  <dcterms:created xsi:type="dcterms:W3CDTF">2011-04-18T00:36:11Z</dcterms:created>
  <dcterms:modified xsi:type="dcterms:W3CDTF">2023-11-28T08:24:48Z</dcterms:modified>
</cp:coreProperties>
</file>